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84" yWindow="372" windowWidth="22644" windowHeight="9720" activeTab="1"/>
  </bookViews>
  <sheets>
    <sheet name="Ресурсы" sheetId="1" r:id="rId1"/>
    <sheet name="Доходность" sheetId="7" r:id="rId2"/>
    <sheet name="Исходные данные" sheetId="6" r:id="rId3"/>
  </sheets>
  <definedNames>
    <definedName name="_xlnm._FilterDatabase" localSheetId="1" hidden="1">Доходность!$A$7:$AK$260</definedName>
    <definedName name="_xlnm._FilterDatabase" localSheetId="2" hidden="1">'Исходные данные'!$A$7:$BB$7</definedName>
    <definedName name="_xlnm._FilterDatabase" localSheetId="0" hidden="1">Ресурсы!$A$3:$AD$3</definedName>
  </definedNames>
  <calcPr calcId="124519"/>
</workbook>
</file>

<file path=xl/calcChain.xml><?xml version="1.0" encoding="utf-8"?>
<calcChain xmlns="http://schemas.openxmlformats.org/spreadsheetml/2006/main">
  <c r="AJ113" i="7"/>
  <c r="AJ115"/>
  <c r="AJ116"/>
  <c r="AJ117"/>
  <c r="AJ118"/>
  <c r="AJ119"/>
  <c r="AJ120"/>
  <c r="AJ121"/>
  <c r="AJ122"/>
  <c r="AJ123"/>
  <c r="AJ124"/>
  <c r="AJ125"/>
  <c r="AJ126"/>
  <c r="AJ127"/>
  <c r="AJ128"/>
  <c r="AJ129"/>
  <c r="AJ130"/>
  <c r="AJ131"/>
  <c r="AJ132"/>
  <c r="AJ133"/>
  <c r="AJ134"/>
  <c r="AJ135"/>
  <c r="AJ136"/>
  <c r="AJ137"/>
  <c r="AJ138"/>
  <c r="AJ139"/>
  <c r="AJ140"/>
  <c r="AJ141"/>
  <c r="AJ142"/>
  <c r="AJ143"/>
  <c r="AJ144"/>
  <c r="AJ145"/>
  <c r="AJ146"/>
  <c r="AJ147"/>
  <c r="AJ148"/>
  <c r="AJ149"/>
  <c r="AJ150"/>
  <c r="AJ151"/>
  <c r="AJ152"/>
  <c r="AJ153"/>
  <c r="AJ154"/>
  <c r="AJ155"/>
  <c r="AJ156"/>
  <c r="AJ157"/>
  <c r="AJ158"/>
  <c r="AJ159"/>
  <c r="AJ160"/>
  <c r="AJ161"/>
  <c r="AJ162"/>
  <c r="AJ163"/>
  <c r="AJ164"/>
  <c r="AJ165"/>
  <c r="AJ166"/>
  <c r="AJ167"/>
  <c r="AJ168"/>
  <c r="AJ169"/>
  <c r="AJ170"/>
  <c r="AJ171"/>
  <c r="AJ172"/>
  <c r="AJ173"/>
  <c r="AJ174"/>
  <c r="AJ175"/>
  <c r="AJ176"/>
  <c r="AJ177"/>
  <c r="AJ178"/>
  <c r="AJ179"/>
  <c r="AJ180"/>
  <c r="AJ181"/>
  <c r="AJ182"/>
  <c r="AJ183"/>
  <c r="AJ184"/>
  <c r="AJ185"/>
  <c r="AJ186"/>
  <c r="AJ187"/>
  <c r="AJ188"/>
  <c r="AJ189"/>
  <c r="AJ190"/>
  <c r="AJ191"/>
  <c r="AJ192"/>
  <c r="AJ193"/>
  <c r="AJ194"/>
  <c r="AJ195"/>
  <c r="AJ196"/>
  <c r="AJ197"/>
  <c r="AJ198"/>
  <c r="AJ199"/>
  <c r="AJ200"/>
  <c r="AJ201"/>
  <c r="AJ202"/>
  <c r="AJ203"/>
  <c r="AJ204"/>
  <c r="AJ205"/>
  <c r="AJ206"/>
  <c r="AJ207"/>
  <c r="AJ208"/>
  <c r="AJ209"/>
  <c r="AJ210"/>
  <c r="AJ211"/>
  <c r="AJ212"/>
  <c r="AJ213"/>
  <c r="AJ214"/>
  <c r="AJ215"/>
  <c r="AJ216"/>
  <c r="AJ217"/>
  <c r="AJ218"/>
  <c r="AJ219"/>
  <c r="AJ220"/>
  <c r="AJ221"/>
  <c r="AJ222"/>
  <c r="AJ223"/>
  <c r="AJ224"/>
  <c r="AJ225"/>
  <c r="AJ226"/>
  <c r="AJ227"/>
  <c r="AJ228"/>
  <c r="AJ229"/>
  <c r="AJ230"/>
  <c r="AJ231"/>
  <c r="AJ232"/>
  <c r="AJ233"/>
  <c r="AJ234"/>
  <c r="AJ235"/>
  <c r="AJ236"/>
  <c r="AJ237"/>
  <c r="AJ238"/>
  <c r="AJ239"/>
  <c r="AJ240"/>
  <c r="AJ241"/>
  <c r="AJ242"/>
  <c r="AJ243"/>
  <c r="AJ244"/>
  <c r="AJ245"/>
  <c r="AJ246"/>
  <c r="AJ247"/>
  <c r="AJ248"/>
  <c r="AJ249"/>
  <c r="AJ250"/>
  <c r="AJ251"/>
  <c r="AJ252"/>
  <c r="AJ253"/>
  <c r="AJ254"/>
  <c r="AJ255"/>
  <c r="AJ256"/>
  <c r="AJ257"/>
  <c r="AJ258"/>
  <c r="AJ259"/>
  <c r="AJ260"/>
  <c r="AJ8"/>
  <c r="AJ9"/>
  <c r="AJ10"/>
  <c r="AJ11"/>
  <c r="AJ12"/>
  <c r="AJ13"/>
  <c r="AJ14"/>
  <c r="AJ15"/>
  <c r="AJ16"/>
  <c r="AJ17"/>
  <c r="AJ18"/>
  <c r="AJ19"/>
  <c r="AJ20"/>
  <c r="AJ21"/>
  <c r="AJ22"/>
  <c r="AJ23"/>
  <c r="AJ24"/>
  <c r="AJ25"/>
  <c r="AJ26"/>
  <c r="AJ27"/>
  <c r="AJ28"/>
  <c r="AJ29"/>
  <c r="AJ30"/>
  <c r="AJ31"/>
  <c r="AJ32"/>
  <c r="AJ33"/>
  <c r="AJ34"/>
  <c r="AJ35"/>
  <c r="AJ36"/>
  <c r="AJ37"/>
  <c r="AJ38"/>
  <c r="AJ39"/>
  <c r="AJ40"/>
  <c r="AJ41"/>
  <c r="AJ42"/>
  <c r="AJ43"/>
  <c r="AJ44"/>
  <c r="AJ45"/>
  <c r="AJ46"/>
  <c r="AJ47"/>
  <c r="AJ48"/>
  <c r="AJ49"/>
  <c r="AJ50"/>
  <c r="AJ51"/>
  <c r="AJ52"/>
  <c r="AJ53"/>
  <c r="AJ54"/>
  <c r="AJ55"/>
  <c r="AJ56"/>
  <c r="AJ57"/>
  <c r="AJ58"/>
  <c r="AJ59"/>
  <c r="AJ60"/>
  <c r="AJ61"/>
  <c r="AJ62"/>
  <c r="AJ63"/>
  <c r="AJ64"/>
  <c r="AJ65"/>
  <c r="AJ66"/>
  <c r="AJ67"/>
  <c r="AJ68"/>
  <c r="AJ69"/>
  <c r="AJ70"/>
  <c r="AJ71"/>
  <c r="AJ72"/>
  <c r="AJ73"/>
  <c r="AJ74"/>
  <c r="AJ75"/>
  <c r="AJ76"/>
  <c r="AJ77"/>
  <c r="AJ78"/>
  <c r="AJ79"/>
  <c r="AJ80"/>
  <c r="AJ81"/>
  <c r="AJ82"/>
  <c r="AJ83"/>
  <c r="AJ84"/>
  <c r="AJ85"/>
  <c r="AJ86"/>
  <c r="AJ87"/>
  <c r="AJ88"/>
  <c r="AJ89"/>
  <c r="AJ90"/>
  <c r="AJ91"/>
  <c r="AJ92"/>
  <c r="AJ93"/>
  <c r="AJ94"/>
  <c r="AJ95"/>
  <c r="AJ96"/>
  <c r="AJ97"/>
  <c r="AJ98"/>
  <c r="AJ99"/>
  <c r="AJ100"/>
  <c r="AJ101"/>
  <c r="AJ102"/>
  <c r="AJ103"/>
  <c r="AJ104"/>
  <c r="AJ105"/>
  <c r="AJ106"/>
  <c r="AJ107"/>
  <c r="AJ108"/>
  <c r="AJ109"/>
  <c r="AJ110"/>
  <c r="AJ111"/>
  <c r="AI113"/>
  <c r="AI115"/>
  <c r="AI116"/>
  <c r="AI117"/>
  <c r="AI118"/>
  <c r="AI119"/>
  <c r="AI120"/>
  <c r="AI121"/>
  <c r="AI122"/>
  <c r="AI123"/>
  <c r="AI124"/>
  <c r="AI125"/>
  <c r="AI126"/>
  <c r="AI127"/>
  <c r="AI128"/>
  <c r="AI129"/>
  <c r="AI130"/>
  <c r="AI131"/>
  <c r="AI132"/>
  <c r="AI133"/>
  <c r="AI134"/>
  <c r="AI135"/>
  <c r="AI136"/>
  <c r="AI137"/>
  <c r="AI138"/>
  <c r="AI139"/>
  <c r="AI140"/>
  <c r="AI141"/>
  <c r="AI142"/>
  <c r="AI143"/>
  <c r="AI144"/>
  <c r="AI145"/>
  <c r="AI146"/>
  <c r="AI147"/>
  <c r="AI148"/>
  <c r="AI149"/>
  <c r="AI150"/>
  <c r="AI151"/>
  <c r="AI152"/>
  <c r="AI153"/>
  <c r="AI154"/>
  <c r="AI155"/>
  <c r="AI156"/>
  <c r="AI157"/>
  <c r="AI158"/>
  <c r="AI159"/>
  <c r="AI160"/>
  <c r="AI161"/>
  <c r="AI162"/>
  <c r="AI163"/>
  <c r="AI164"/>
  <c r="AI165"/>
  <c r="AI166"/>
  <c r="AI167"/>
  <c r="AI168"/>
  <c r="AI169"/>
  <c r="AI170"/>
  <c r="AI171"/>
  <c r="AI172"/>
  <c r="AI173"/>
  <c r="AI174"/>
  <c r="AI175"/>
  <c r="AI176"/>
  <c r="AI177"/>
  <c r="AI178"/>
  <c r="AI179"/>
  <c r="AI180"/>
  <c r="AI181"/>
  <c r="AI182"/>
  <c r="AI183"/>
  <c r="AI184"/>
  <c r="AI185"/>
  <c r="AI186"/>
  <c r="AI187"/>
  <c r="AI188"/>
  <c r="AI189"/>
  <c r="AI190"/>
  <c r="AI191"/>
  <c r="AI192"/>
  <c r="AI193"/>
  <c r="AI194"/>
  <c r="AI195"/>
  <c r="AI196"/>
  <c r="AI197"/>
  <c r="AI198"/>
  <c r="AI199"/>
  <c r="AI200"/>
  <c r="AI201"/>
  <c r="AI202"/>
  <c r="AI203"/>
  <c r="AI204"/>
  <c r="AI205"/>
  <c r="AI206"/>
  <c r="AI207"/>
  <c r="AI208"/>
  <c r="AI209"/>
  <c r="AI210"/>
  <c r="AI211"/>
  <c r="AI212"/>
  <c r="AI213"/>
  <c r="AI214"/>
  <c r="AI215"/>
  <c r="AI216"/>
  <c r="AI217"/>
  <c r="AI218"/>
  <c r="AI219"/>
  <c r="AI220"/>
  <c r="AI221"/>
  <c r="AI222"/>
  <c r="AI223"/>
  <c r="AI224"/>
  <c r="AI225"/>
  <c r="AI226"/>
  <c r="AI227"/>
  <c r="AI228"/>
  <c r="AI229"/>
  <c r="AI230"/>
  <c r="AI231"/>
  <c r="AI232"/>
  <c r="AI233"/>
  <c r="AI234"/>
  <c r="AI235"/>
  <c r="AI236"/>
  <c r="AI237"/>
  <c r="AI238"/>
  <c r="AI239"/>
  <c r="AI240"/>
  <c r="AI241"/>
  <c r="AI242"/>
  <c r="AI243"/>
  <c r="AI244"/>
  <c r="AI245"/>
  <c r="AI246"/>
  <c r="AI247"/>
  <c r="AI248"/>
  <c r="AI249"/>
  <c r="AI250"/>
  <c r="AI251"/>
  <c r="AI252"/>
  <c r="AI253"/>
  <c r="AI254"/>
  <c r="AI255"/>
  <c r="AI256"/>
  <c r="AI257"/>
  <c r="AI258"/>
  <c r="AI259"/>
  <c r="AI260"/>
  <c r="AI8"/>
  <c r="AI9"/>
  <c r="AI10"/>
  <c r="AI11"/>
  <c r="AI12"/>
  <c r="AI13"/>
  <c r="AI14"/>
  <c r="AI15"/>
  <c r="AI16"/>
  <c r="AI17"/>
  <c r="AI18"/>
  <c r="AI19"/>
  <c r="AI20"/>
  <c r="AI21"/>
  <c r="AI22"/>
  <c r="AI23"/>
  <c r="AI24"/>
  <c r="AI25"/>
  <c r="AI26"/>
  <c r="AI27"/>
  <c r="AI28"/>
  <c r="AI29"/>
  <c r="AI30"/>
  <c r="AI31"/>
  <c r="AI32"/>
  <c r="AI33"/>
  <c r="AI34"/>
  <c r="AI35"/>
  <c r="AI36"/>
  <c r="AI37"/>
  <c r="AI38"/>
  <c r="AI39"/>
  <c r="AI40"/>
  <c r="AI41"/>
  <c r="AI42"/>
  <c r="AI43"/>
  <c r="AI44"/>
  <c r="AI45"/>
  <c r="AI46"/>
  <c r="AI47"/>
  <c r="AI48"/>
  <c r="AI49"/>
  <c r="AI50"/>
  <c r="AI51"/>
  <c r="AI52"/>
  <c r="AI53"/>
  <c r="AI54"/>
  <c r="AI55"/>
  <c r="AI56"/>
  <c r="AI57"/>
  <c r="AI58"/>
  <c r="AI59"/>
  <c r="AI60"/>
  <c r="AI61"/>
  <c r="AI62"/>
  <c r="AI63"/>
  <c r="AI64"/>
  <c r="AI65"/>
  <c r="AI66"/>
  <c r="AI67"/>
  <c r="AI68"/>
  <c r="AI69"/>
  <c r="AI70"/>
  <c r="AI71"/>
  <c r="AI72"/>
  <c r="AI73"/>
  <c r="AI74"/>
  <c r="AI75"/>
  <c r="AI76"/>
  <c r="AI77"/>
  <c r="AI78"/>
  <c r="AI79"/>
  <c r="AI80"/>
  <c r="AI81"/>
  <c r="AI82"/>
  <c r="AI83"/>
  <c r="AI84"/>
  <c r="AI85"/>
  <c r="AI86"/>
  <c r="AI87"/>
  <c r="AI88"/>
  <c r="AI89"/>
  <c r="AI90"/>
  <c r="AI91"/>
  <c r="AI92"/>
  <c r="AI93"/>
  <c r="AI94"/>
  <c r="AI95"/>
  <c r="AI96"/>
  <c r="AI97"/>
  <c r="AI98"/>
  <c r="AI99"/>
  <c r="AI100"/>
  <c r="AI101"/>
  <c r="AI102"/>
  <c r="AI103"/>
  <c r="AI104"/>
  <c r="AI105"/>
  <c r="AI106"/>
  <c r="AI107"/>
  <c r="AI108"/>
  <c r="AI109"/>
  <c r="AI110"/>
  <c r="AI111"/>
  <c r="AH260" l="1"/>
  <c r="AH259"/>
  <c r="AH256"/>
  <c r="AH255"/>
  <c r="AH252"/>
  <c r="AH251"/>
  <c r="AH247"/>
  <c r="AH246"/>
  <c r="AH245"/>
  <c r="AH243"/>
  <c r="AH240"/>
  <c r="AH239"/>
  <c r="AH236"/>
  <c r="AH235"/>
  <c r="AH234"/>
  <c r="AH232"/>
  <c r="AH228"/>
  <c r="AH227"/>
  <c r="AH224"/>
  <c r="AH223"/>
  <c r="AH220"/>
  <c r="AH219"/>
  <c r="AH216"/>
  <c r="AH215"/>
  <c r="AH212"/>
  <c r="AH211"/>
  <c r="AH208"/>
  <c r="AH207"/>
  <c r="AH204"/>
  <c r="AH203"/>
  <c r="AH200"/>
  <c r="AH199"/>
  <c r="AH196"/>
  <c r="AH195"/>
  <c r="AH192"/>
  <c r="AH193"/>
  <c r="AH188"/>
  <c r="AH187"/>
  <c r="AH181"/>
  <c r="AH184"/>
  <c r="AH182"/>
  <c r="AH175"/>
  <c r="AH178"/>
  <c r="AH174"/>
  <c r="AH171"/>
  <c r="AH172"/>
  <c r="AH168"/>
  <c r="AH164"/>
  <c r="AH166"/>
  <c r="AH161"/>
  <c r="AH160"/>
  <c r="AH159"/>
  <c r="AH156"/>
  <c r="AH155"/>
  <c r="AH152"/>
  <c r="AH151"/>
  <c r="AH149"/>
  <c r="AH146"/>
  <c r="AH144"/>
  <c r="AH143"/>
  <c r="AH140"/>
  <c r="AH139"/>
  <c r="AH136"/>
  <c r="AH135"/>
  <c r="AH121"/>
  <c r="AH125"/>
  <c r="AH122"/>
  <c r="AH133"/>
  <c r="AH131"/>
  <c r="AH120"/>
  <c r="AH124"/>
  <c r="AH129"/>
  <c r="AH126"/>
  <c r="AH115"/>
  <c r="AH112"/>
  <c r="AI112" s="1"/>
  <c r="AH106"/>
  <c r="AH100"/>
  <c r="AH104"/>
  <c r="AH101"/>
  <c r="AH95"/>
  <c r="AH98"/>
  <c r="AH94"/>
  <c r="AH93"/>
  <c r="AH90"/>
  <c r="AH89"/>
  <c r="AH84"/>
  <c r="AH85"/>
  <c r="AH86"/>
  <c r="AH81"/>
  <c r="AH78"/>
  <c r="AH77"/>
  <c r="AH70"/>
  <c r="AH71"/>
  <c r="AH75"/>
  <c r="AH65"/>
  <c r="AH73"/>
  <c r="AH68"/>
  <c r="AH58"/>
  <c r="AH60"/>
  <c r="AH61"/>
  <c r="AH57"/>
  <c r="AH54"/>
  <c r="AH53"/>
  <c r="AH50"/>
  <c r="AH49"/>
  <c r="AH47"/>
  <c r="AH48"/>
  <c r="AH42"/>
  <c r="AH41"/>
  <c r="AH39"/>
  <c r="AH40"/>
  <c r="AH34"/>
  <c r="AH33"/>
  <c r="AH31"/>
  <c r="AH32"/>
  <c r="AH26"/>
  <c r="AH23"/>
  <c r="AH22"/>
  <c r="AH21"/>
  <c r="AH18"/>
  <c r="AH17"/>
  <c r="AH14"/>
  <c r="AH13"/>
  <c r="AH10"/>
  <c r="AH9"/>
  <c r="BG260" i="6"/>
  <c r="BF260"/>
  <c r="BE260"/>
  <c r="BD260"/>
  <c r="R260"/>
  <c r="Q260"/>
  <c r="P260"/>
  <c r="O260"/>
  <c r="N260"/>
  <c r="M260"/>
  <c r="L260"/>
  <c r="K260"/>
  <c r="J260"/>
  <c r="I260"/>
  <c r="H260"/>
  <c r="G260"/>
  <c r="F260"/>
  <c r="BG259"/>
  <c r="BF259"/>
  <c r="BE259"/>
  <c r="BD259"/>
  <c r="R259"/>
  <c r="Q259"/>
  <c r="P259"/>
  <c r="O259"/>
  <c r="N259"/>
  <c r="M259"/>
  <c r="L259"/>
  <c r="K259"/>
  <c r="J259"/>
  <c r="I259"/>
  <c r="H259"/>
  <c r="G259"/>
  <c r="F259"/>
  <c r="BG258"/>
  <c r="BF258"/>
  <c r="BE258"/>
  <c r="BD258"/>
  <c r="R258"/>
  <c r="Q258"/>
  <c r="P258"/>
  <c r="O258"/>
  <c r="N258"/>
  <c r="M258"/>
  <c r="L258"/>
  <c r="K258"/>
  <c r="J258"/>
  <c r="I258"/>
  <c r="H258"/>
  <c r="G258"/>
  <c r="F258"/>
  <c r="BG257"/>
  <c r="BF257"/>
  <c r="BE257"/>
  <c r="BD257"/>
  <c r="R257"/>
  <c r="Q257"/>
  <c r="P257"/>
  <c r="O257"/>
  <c r="N257"/>
  <c r="M257"/>
  <c r="L257"/>
  <c r="K257"/>
  <c r="J257"/>
  <c r="I257"/>
  <c r="H257"/>
  <c r="G257"/>
  <c r="F257"/>
  <c r="BG256"/>
  <c r="BF256"/>
  <c r="BE256"/>
  <c r="BD256"/>
  <c r="R256"/>
  <c r="Q256"/>
  <c r="P256"/>
  <c r="O256"/>
  <c r="N256"/>
  <c r="M256"/>
  <c r="L256"/>
  <c r="K256"/>
  <c r="J256"/>
  <c r="I256"/>
  <c r="H256"/>
  <c r="G256"/>
  <c r="F256"/>
  <c r="BG255"/>
  <c r="BF255"/>
  <c r="BE255"/>
  <c r="BD255"/>
  <c r="R255"/>
  <c r="Q255"/>
  <c r="P255"/>
  <c r="O255"/>
  <c r="N255"/>
  <c r="M255"/>
  <c r="L255"/>
  <c r="K255"/>
  <c r="J255"/>
  <c r="I255"/>
  <c r="H255"/>
  <c r="G255"/>
  <c r="F255"/>
  <c r="BG254"/>
  <c r="BF254"/>
  <c r="BE254"/>
  <c r="BD254"/>
  <c r="R254"/>
  <c r="Q254"/>
  <c r="P254"/>
  <c r="O254"/>
  <c r="N254"/>
  <c r="M254"/>
  <c r="L254"/>
  <c r="K254"/>
  <c r="J254"/>
  <c r="I254"/>
  <c r="H254"/>
  <c r="G254"/>
  <c r="F254"/>
  <c r="BG253"/>
  <c r="BF253"/>
  <c r="BE253"/>
  <c r="BD253"/>
  <c r="R253"/>
  <c r="Q253"/>
  <c r="P253"/>
  <c r="O253"/>
  <c r="N253"/>
  <c r="M253"/>
  <c r="L253"/>
  <c r="K253"/>
  <c r="J253"/>
  <c r="I253"/>
  <c r="H253"/>
  <c r="G253"/>
  <c r="F253"/>
  <c r="BG252"/>
  <c r="BF252"/>
  <c r="BE252"/>
  <c r="BD252"/>
  <c r="R252"/>
  <c r="Q252"/>
  <c r="P252"/>
  <c r="O252"/>
  <c r="N252"/>
  <c r="M252"/>
  <c r="L252"/>
  <c r="K252"/>
  <c r="J252"/>
  <c r="I252"/>
  <c r="H252"/>
  <c r="G252"/>
  <c r="F252"/>
  <c r="BG251"/>
  <c r="BF251"/>
  <c r="BE251"/>
  <c r="BD251"/>
  <c r="R251"/>
  <c r="Q251"/>
  <c r="P251"/>
  <c r="O251"/>
  <c r="N251"/>
  <c r="M251"/>
  <c r="L251"/>
  <c r="K251"/>
  <c r="J251"/>
  <c r="I251"/>
  <c r="H251"/>
  <c r="G251"/>
  <c r="F251"/>
  <c r="BG250"/>
  <c r="BF250"/>
  <c r="BE250"/>
  <c r="BD250"/>
  <c r="R250"/>
  <c r="Q250"/>
  <c r="P250"/>
  <c r="O250"/>
  <c r="N250"/>
  <c r="M250"/>
  <c r="L250"/>
  <c r="K250"/>
  <c r="J250"/>
  <c r="I250"/>
  <c r="H250"/>
  <c r="G250"/>
  <c r="F250"/>
  <c r="BG249"/>
  <c r="BF249"/>
  <c r="BE249"/>
  <c r="BD249"/>
  <c r="R249"/>
  <c r="Q249"/>
  <c r="P249"/>
  <c r="O249"/>
  <c r="N249"/>
  <c r="M249"/>
  <c r="L249"/>
  <c r="K249"/>
  <c r="J249"/>
  <c r="I249"/>
  <c r="H249"/>
  <c r="G249"/>
  <c r="F249"/>
  <c r="BG248"/>
  <c r="BF248"/>
  <c r="BE248"/>
  <c r="BD248"/>
  <c r="R248"/>
  <c r="Q248"/>
  <c r="P248"/>
  <c r="O248"/>
  <c r="N248"/>
  <c r="M248"/>
  <c r="L248"/>
  <c r="K248"/>
  <c r="J248"/>
  <c r="I248"/>
  <c r="H248"/>
  <c r="G248"/>
  <c r="F248"/>
  <c r="BG247"/>
  <c r="BF247"/>
  <c r="BE247"/>
  <c r="BD247"/>
  <c r="R247"/>
  <c r="Q247"/>
  <c r="P247"/>
  <c r="O247"/>
  <c r="N247"/>
  <c r="M247"/>
  <c r="L247"/>
  <c r="K247"/>
  <c r="J247"/>
  <c r="I247"/>
  <c r="H247"/>
  <c r="G247"/>
  <c r="F247"/>
  <c r="BG246"/>
  <c r="BF246"/>
  <c r="BE246"/>
  <c r="BD246"/>
  <c r="R246"/>
  <c r="Q246"/>
  <c r="P246"/>
  <c r="O246"/>
  <c r="N246"/>
  <c r="M246"/>
  <c r="L246"/>
  <c r="K246"/>
  <c r="J246"/>
  <c r="I246"/>
  <c r="H246"/>
  <c r="G246"/>
  <c r="F246"/>
  <c r="BG245"/>
  <c r="BF245"/>
  <c r="BE245"/>
  <c r="BD245"/>
  <c r="R245"/>
  <c r="Q245"/>
  <c r="P245"/>
  <c r="O245"/>
  <c r="N245"/>
  <c r="M245"/>
  <c r="L245"/>
  <c r="K245"/>
  <c r="J245"/>
  <c r="I245"/>
  <c r="H245"/>
  <c r="G245"/>
  <c r="F245"/>
  <c r="BG244"/>
  <c r="BF244"/>
  <c r="BE244"/>
  <c r="BD244"/>
  <c r="R244"/>
  <c r="Q244"/>
  <c r="P244"/>
  <c r="O244"/>
  <c r="N244"/>
  <c r="M244"/>
  <c r="L244"/>
  <c r="K244"/>
  <c r="J244"/>
  <c r="I244"/>
  <c r="H244"/>
  <c r="G244"/>
  <c r="F244"/>
  <c r="BG243"/>
  <c r="BF243"/>
  <c r="BE243"/>
  <c r="BD243"/>
  <c r="R243"/>
  <c r="Q243"/>
  <c r="P243"/>
  <c r="O243"/>
  <c r="N243"/>
  <c r="M243"/>
  <c r="L243"/>
  <c r="K243"/>
  <c r="J243"/>
  <c r="I243"/>
  <c r="H243"/>
  <c r="G243"/>
  <c r="F243"/>
  <c r="BG242"/>
  <c r="BF242"/>
  <c r="BE242"/>
  <c r="BD242"/>
  <c r="R242"/>
  <c r="Q242"/>
  <c r="P242"/>
  <c r="O242"/>
  <c r="N242"/>
  <c r="M242"/>
  <c r="L242"/>
  <c r="K242"/>
  <c r="J242"/>
  <c r="I242"/>
  <c r="H242"/>
  <c r="G242"/>
  <c r="F242"/>
  <c r="BG241"/>
  <c r="BF241"/>
  <c r="BE241"/>
  <c r="BD241"/>
  <c r="R241"/>
  <c r="Q241"/>
  <c r="P241"/>
  <c r="O241"/>
  <c r="N241"/>
  <c r="M241"/>
  <c r="L241"/>
  <c r="K241"/>
  <c r="J241"/>
  <c r="I241"/>
  <c r="H241"/>
  <c r="G241"/>
  <c r="F241"/>
  <c r="BG240"/>
  <c r="BF240"/>
  <c r="BE240"/>
  <c r="BD240"/>
  <c r="R240"/>
  <c r="Q240"/>
  <c r="P240"/>
  <c r="O240"/>
  <c r="N240"/>
  <c r="M240"/>
  <c r="L240"/>
  <c r="K240"/>
  <c r="J240"/>
  <c r="I240"/>
  <c r="H240"/>
  <c r="G240"/>
  <c r="F240"/>
  <c r="BG239"/>
  <c r="BF239"/>
  <c r="BE239"/>
  <c r="BD239"/>
  <c r="R239"/>
  <c r="Q239"/>
  <c r="P239"/>
  <c r="O239"/>
  <c r="N239"/>
  <c r="M239"/>
  <c r="L239"/>
  <c r="K239"/>
  <c r="J239"/>
  <c r="I239"/>
  <c r="H239"/>
  <c r="G239"/>
  <c r="F239"/>
  <c r="BG238"/>
  <c r="BF238"/>
  <c r="BE238"/>
  <c r="BD238"/>
  <c r="R238"/>
  <c r="Q238"/>
  <c r="P238"/>
  <c r="O238"/>
  <c r="N238"/>
  <c r="M238"/>
  <c r="L238"/>
  <c r="K238"/>
  <c r="J238"/>
  <c r="I238"/>
  <c r="H238"/>
  <c r="G238"/>
  <c r="F238"/>
  <c r="BG237"/>
  <c r="BF237"/>
  <c r="BE237"/>
  <c r="BD237"/>
  <c r="R237"/>
  <c r="Q237"/>
  <c r="P237"/>
  <c r="O237"/>
  <c r="N237"/>
  <c r="M237"/>
  <c r="L237"/>
  <c r="K237"/>
  <c r="J237"/>
  <c r="I237"/>
  <c r="H237"/>
  <c r="G237"/>
  <c r="F237"/>
  <c r="BG236"/>
  <c r="BF236"/>
  <c r="BE236"/>
  <c r="BD236"/>
  <c r="R236"/>
  <c r="Q236"/>
  <c r="P236"/>
  <c r="O236"/>
  <c r="N236"/>
  <c r="M236"/>
  <c r="L236"/>
  <c r="K236"/>
  <c r="J236"/>
  <c r="I236"/>
  <c r="H236"/>
  <c r="G236"/>
  <c r="F236"/>
  <c r="BG235"/>
  <c r="BF235"/>
  <c r="BE235"/>
  <c r="BD235"/>
  <c r="R235"/>
  <c r="Q235"/>
  <c r="P235"/>
  <c r="O235"/>
  <c r="N235"/>
  <c r="M235"/>
  <c r="L235"/>
  <c r="K235"/>
  <c r="J235"/>
  <c r="I235"/>
  <c r="H235"/>
  <c r="G235"/>
  <c r="F235"/>
  <c r="BG234"/>
  <c r="BF234"/>
  <c r="BE234"/>
  <c r="BD234"/>
  <c r="R234"/>
  <c r="Q234"/>
  <c r="P234"/>
  <c r="O234"/>
  <c r="N234"/>
  <c r="M234"/>
  <c r="L234"/>
  <c r="K234"/>
  <c r="J234"/>
  <c r="I234"/>
  <c r="H234"/>
  <c r="G234"/>
  <c r="F234"/>
  <c r="BG233"/>
  <c r="BF233"/>
  <c r="BE233"/>
  <c r="BD233"/>
  <c r="R233"/>
  <c r="Q233"/>
  <c r="P233"/>
  <c r="O233"/>
  <c r="N233"/>
  <c r="M233"/>
  <c r="L233"/>
  <c r="K233"/>
  <c r="J233"/>
  <c r="I233"/>
  <c r="H233"/>
  <c r="G233"/>
  <c r="F233"/>
  <c r="BG232"/>
  <c r="BF232"/>
  <c r="BE232"/>
  <c r="BD232"/>
  <c r="R232"/>
  <c r="Q232"/>
  <c r="P232"/>
  <c r="O232"/>
  <c r="N232"/>
  <c r="M232"/>
  <c r="L232"/>
  <c r="K232"/>
  <c r="J232"/>
  <c r="I232"/>
  <c r="H232"/>
  <c r="G232"/>
  <c r="F232"/>
  <c r="BG231"/>
  <c r="BF231"/>
  <c r="BE231"/>
  <c r="BD231"/>
  <c r="R231"/>
  <c r="Q231"/>
  <c r="P231"/>
  <c r="O231"/>
  <c r="N231"/>
  <c r="M231"/>
  <c r="L231"/>
  <c r="K231"/>
  <c r="J231"/>
  <c r="I231"/>
  <c r="H231"/>
  <c r="G231"/>
  <c r="F231"/>
  <c r="BG230"/>
  <c r="BF230"/>
  <c r="BE230"/>
  <c r="BD230"/>
  <c r="R230"/>
  <c r="Q230"/>
  <c r="P230"/>
  <c r="O230"/>
  <c r="N230"/>
  <c r="M230"/>
  <c r="L230"/>
  <c r="K230"/>
  <c r="J230"/>
  <c r="I230"/>
  <c r="H230"/>
  <c r="G230"/>
  <c r="F230"/>
  <c r="BG229"/>
  <c r="BF229"/>
  <c r="BE229"/>
  <c r="BD229"/>
  <c r="R229"/>
  <c r="Q229"/>
  <c r="P229"/>
  <c r="O229"/>
  <c r="N229"/>
  <c r="M229"/>
  <c r="L229"/>
  <c r="K229"/>
  <c r="J229"/>
  <c r="I229"/>
  <c r="H229"/>
  <c r="G229"/>
  <c r="F229"/>
  <c r="BG228"/>
  <c r="BF228"/>
  <c r="BE228"/>
  <c r="BD228"/>
  <c r="R228"/>
  <c r="Q228"/>
  <c r="P228"/>
  <c r="O228"/>
  <c r="N228"/>
  <c r="M228"/>
  <c r="L228"/>
  <c r="K228"/>
  <c r="J228"/>
  <c r="I228"/>
  <c r="H228"/>
  <c r="G228"/>
  <c r="F228"/>
  <c r="BG227"/>
  <c r="BF227"/>
  <c r="BE227"/>
  <c r="BD227"/>
  <c r="R227"/>
  <c r="Q227"/>
  <c r="P227"/>
  <c r="O227"/>
  <c r="N227"/>
  <c r="M227"/>
  <c r="L227"/>
  <c r="K227"/>
  <c r="J227"/>
  <c r="I227"/>
  <c r="H227"/>
  <c r="G227"/>
  <c r="F227"/>
  <c r="BG226"/>
  <c r="BF226"/>
  <c r="BE226"/>
  <c r="BD226"/>
  <c r="R226"/>
  <c r="Q226"/>
  <c r="P226"/>
  <c r="O226"/>
  <c r="N226"/>
  <c r="M226"/>
  <c r="L226"/>
  <c r="K226"/>
  <c r="J226"/>
  <c r="I226"/>
  <c r="H226"/>
  <c r="G226"/>
  <c r="F226"/>
  <c r="BG225"/>
  <c r="BF225"/>
  <c r="BE225"/>
  <c r="BD225"/>
  <c r="R225"/>
  <c r="Q225"/>
  <c r="P225"/>
  <c r="O225"/>
  <c r="N225"/>
  <c r="M225"/>
  <c r="L225"/>
  <c r="K225"/>
  <c r="J225"/>
  <c r="I225"/>
  <c r="H225"/>
  <c r="G225"/>
  <c r="F225"/>
  <c r="BG224"/>
  <c r="BF224"/>
  <c r="BE224"/>
  <c r="BD224"/>
  <c r="R224"/>
  <c r="Q224"/>
  <c r="P224"/>
  <c r="O224"/>
  <c r="N224"/>
  <c r="M224"/>
  <c r="L224"/>
  <c r="K224"/>
  <c r="J224"/>
  <c r="I224"/>
  <c r="H224"/>
  <c r="G224"/>
  <c r="F224"/>
  <c r="BG223"/>
  <c r="BF223"/>
  <c r="BE223"/>
  <c r="BD223"/>
  <c r="R223"/>
  <c r="Q223"/>
  <c r="P223"/>
  <c r="O223"/>
  <c r="N223"/>
  <c r="M223"/>
  <c r="L223"/>
  <c r="K223"/>
  <c r="J223"/>
  <c r="I223"/>
  <c r="H223"/>
  <c r="G223"/>
  <c r="F223"/>
  <c r="BG222"/>
  <c r="BF222"/>
  <c r="BE222"/>
  <c r="BD222"/>
  <c r="R222"/>
  <c r="Q222"/>
  <c r="P222"/>
  <c r="O222"/>
  <c r="N222"/>
  <c r="M222"/>
  <c r="L222"/>
  <c r="K222"/>
  <c r="J222"/>
  <c r="I222"/>
  <c r="H222"/>
  <c r="G222"/>
  <c r="F222"/>
  <c r="BG221"/>
  <c r="BF221"/>
  <c r="BE221"/>
  <c r="BD221"/>
  <c r="R221"/>
  <c r="Q221"/>
  <c r="P221"/>
  <c r="O221"/>
  <c r="N221"/>
  <c r="M221"/>
  <c r="L221"/>
  <c r="K221"/>
  <c r="J221"/>
  <c r="I221"/>
  <c r="H221"/>
  <c r="G221"/>
  <c r="F221"/>
  <c r="BG220"/>
  <c r="BF220"/>
  <c r="BE220"/>
  <c r="BD220"/>
  <c r="R220"/>
  <c r="Q220"/>
  <c r="P220"/>
  <c r="O220"/>
  <c r="N220"/>
  <c r="M220"/>
  <c r="L220"/>
  <c r="K220"/>
  <c r="J220"/>
  <c r="I220"/>
  <c r="H220"/>
  <c r="G220"/>
  <c r="F220"/>
  <c r="BG219"/>
  <c r="BF219"/>
  <c r="BE219"/>
  <c r="BD219"/>
  <c r="R219"/>
  <c r="Q219"/>
  <c r="P219"/>
  <c r="O219"/>
  <c r="N219"/>
  <c r="M219"/>
  <c r="L219"/>
  <c r="K219"/>
  <c r="J219"/>
  <c r="I219"/>
  <c r="H219"/>
  <c r="G219"/>
  <c r="F219"/>
  <c r="BG218"/>
  <c r="BF218"/>
  <c r="BE218"/>
  <c r="BD218"/>
  <c r="R218"/>
  <c r="Q218"/>
  <c r="P218"/>
  <c r="O218"/>
  <c r="N218"/>
  <c r="M218"/>
  <c r="L218"/>
  <c r="K218"/>
  <c r="J218"/>
  <c r="I218"/>
  <c r="H218"/>
  <c r="G218"/>
  <c r="F218"/>
  <c r="BG217"/>
  <c r="BF217"/>
  <c r="BE217"/>
  <c r="BD217"/>
  <c r="R217"/>
  <c r="Q217"/>
  <c r="P217"/>
  <c r="O217"/>
  <c r="N217"/>
  <c r="M217"/>
  <c r="L217"/>
  <c r="K217"/>
  <c r="J217"/>
  <c r="I217"/>
  <c r="H217"/>
  <c r="G217"/>
  <c r="F217"/>
  <c r="BG216"/>
  <c r="BF216"/>
  <c r="BE216"/>
  <c r="BD216"/>
  <c r="R216"/>
  <c r="Q216"/>
  <c r="P216"/>
  <c r="O216"/>
  <c r="N216"/>
  <c r="M216"/>
  <c r="L216"/>
  <c r="K216"/>
  <c r="J216"/>
  <c r="I216"/>
  <c r="H216"/>
  <c r="G216"/>
  <c r="F216"/>
  <c r="BG215"/>
  <c r="BF215"/>
  <c r="BE215"/>
  <c r="BD215"/>
  <c r="R215"/>
  <c r="Q215"/>
  <c r="P215"/>
  <c r="O215"/>
  <c r="N215"/>
  <c r="M215"/>
  <c r="L215"/>
  <c r="K215"/>
  <c r="J215"/>
  <c r="I215"/>
  <c r="H215"/>
  <c r="G215"/>
  <c r="F215"/>
  <c r="BG214"/>
  <c r="BF214"/>
  <c r="BE214"/>
  <c r="BD214"/>
  <c r="R214"/>
  <c r="Q214"/>
  <c r="P214"/>
  <c r="O214"/>
  <c r="N214"/>
  <c r="M214"/>
  <c r="L214"/>
  <c r="K214"/>
  <c r="J214"/>
  <c r="I214"/>
  <c r="H214"/>
  <c r="G214"/>
  <c r="F214"/>
  <c r="BG213"/>
  <c r="BF213"/>
  <c r="BE213"/>
  <c r="BD213"/>
  <c r="R213"/>
  <c r="Q213"/>
  <c r="P213"/>
  <c r="O213"/>
  <c r="N213"/>
  <c r="M213"/>
  <c r="L213"/>
  <c r="K213"/>
  <c r="J213"/>
  <c r="I213"/>
  <c r="H213"/>
  <c r="G213"/>
  <c r="F213"/>
  <c r="BG212"/>
  <c r="BF212"/>
  <c r="BE212"/>
  <c r="BD212"/>
  <c r="R212"/>
  <c r="Q212"/>
  <c r="P212"/>
  <c r="O212"/>
  <c r="N212"/>
  <c r="M212"/>
  <c r="L212"/>
  <c r="K212"/>
  <c r="J212"/>
  <c r="I212"/>
  <c r="H212"/>
  <c r="G212"/>
  <c r="F212"/>
  <c r="BG211"/>
  <c r="BF211"/>
  <c r="BE211"/>
  <c r="BD211"/>
  <c r="R211"/>
  <c r="Q211"/>
  <c r="P211"/>
  <c r="O211"/>
  <c r="N211"/>
  <c r="M211"/>
  <c r="L211"/>
  <c r="K211"/>
  <c r="J211"/>
  <c r="I211"/>
  <c r="H211"/>
  <c r="G211"/>
  <c r="F211"/>
  <c r="BG210"/>
  <c r="BF210"/>
  <c r="BE210"/>
  <c r="BD210"/>
  <c r="R210"/>
  <c r="Q210"/>
  <c r="P210"/>
  <c r="O210"/>
  <c r="N210"/>
  <c r="M210"/>
  <c r="L210"/>
  <c r="K210"/>
  <c r="J210"/>
  <c r="I210"/>
  <c r="H210"/>
  <c r="G210"/>
  <c r="F210"/>
  <c r="BG209"/>
  <c r="BF209"/>
  <c r="BE209"/>
  <c r="BD209"/>
  <c r="R209"/>
  <c r="Q209"/>
  <c r="P209"/>
  <c r="O209"/>
  <c r="N209"/>
  <c r="M209"/>
  <c r="L209"/>
  <c r="K209"/>
  <c r="J209"/>
  <c r="I209"/>
  <c r="H209"/>
  <c r="G209"/>
  <c r="F209"/>
  <c r="BG208"/>
  <c r="BF208"/>
  <c r="BE208"/>
  <c r="BD208"/>
  <c r="R208"/>
  <c r="Q208"/>
  <c r="P208"/>
  <c r="O208"/>
  <c r="N208"/>
  <c r="M208"/>
  <c r="L208"/>
  <c r="K208"/>
  <c r="J208"/>
  <c r="I208"/>
  <c r="H208"/>
  <c r="G208"/>
  <c r="F208"/>
  <c r="BG207"/>
  <c r="BF207"/>
  <c r="BE207"/>
  <c r="BD207"/>
  <c r="R207"/>
  <c r="Q207"/>
  <c r="P207"/>
  <c r="O207"/>
  <c r="N207"/>
  <c r="M207"/>
  <c r="L207"/>
  <c r="K207"/>
  <c r="J207"/>
  <c r="I207"/>
  <c r="H207"/>
  <c r="G207"/>
  <c r="F207"/>
  <c r="BG206"/>
  <c r="BF206"/>
  <c r="BE206"/>
  <c r="BD206"/>
  <c r="R206"/>
  <c r="Q206"/>
  <c r="P206"/>
  <c r="O206"/>
  <c r="N206"/>
  <c r="M206"/>
  <c r="L206"/>
  <c r="K206"/>
  <c r="J206"/>
  <c r="I206"/>
  <c r="H206"/>
  <c r="G206"/>
  <c r="F206"/>
  <c r="BG205"/>
  <c r="BF205"/>
  <c r="BE205"/>
  <c r="BD205"/>
  <c r="R205"/>
  <c r="Q205"/>
  <c r="P205"/>
  <c r="O205"/>
  <c r="N205"/>
  <c r="M205"/>
  <c r="L205"/>
  <c r="K205"/>
  <c r="J205"/>
  <c r="I205"/>
  <c r="H205"/>
  <c r="G205"/>
  <c r="F205"/>
  <c r="BG204"/>
  <c r="BF204"/>
  <c r="BE204"/>
  <c r="BD204"/>
  <c r="R204"/>
  <c r="Q204"/>
  <c r="P204"/>
  <c r="O204"/>
  <c r="N204"/>
  <c r="M204"/>
  <c r="L204"/>
  <c r="K204"/>
  <c r="J204"/>
  <c r="I204"/>
  <c r="H204"/>
  <c r="G204"/>
  <c r="F204"/>
  <c r="BG203"/>
  <c r="BF203"/>
  <c r="BE203"/>
  <c r="BD203"/>
  <c r="R203"/>
  <c r="Q203"/>
  <c r="P203"/>
  <c r="O203"/>
  <c r="N203"/>
  <c r="M203"/>
  <c r="L203"/>
  <c r="K203"/>
  <c r="J203"/>
  <c r="I203"/>
  <c r="H203"/>
  <c r="G203"/>
  <c r="F203"/>
  <c r="BG202"/>
  <c r="BF202"/>
  <c r="BE202"/>
  <c r="BD202"/>
  <c r="R202"/>
  <c r="Q202"/>
  <c r="P202"/>
  <c r="O202"/>
  <c r="N202"/>
  <c r="M202"/>
  <c r="L202"/>
  <c r="K202"/>
  <c r="J202"/>
  <c r="I202"/>
  <c r="H202"/>
  <c r="G202"/>
  <c r="F202"/>
  <c r="BG201"/>
  <c r="BF201"/>
  <c r="BE201"/>
  <c r="BD201"/>
  <c r="R201"/>
  <c r="Q201"/>
  <c r="P201"/>
  <c r="O201"/>
  <c r="N201"/>
  <c r="M201"/>
  <c r="L201"/>
  <c r="K201"/>
  <c r="J201"/>
  <c r="I201"/>
  <c r="H201"/>
  <c r="G201"/>
  <c r="F201"/>
  <c r="BG200"/>
  <c r="BF200"/>
  <c r="BE200"/>
  <c r="BD200"/>
  <c r="R200"/>
  <c r="Q200"/>
  <c r="P200"/>
  <c r="O200"/>
  <c r="N200"/>
  <c r="M200"/>
  <c r="L200"/>
  <c r="K200"/>
  <c r="J200"/>
  <c r="I200"/>
  <c r="H200"/>
  <c r="G200"/>
  <c r="F200"/>
  <c r="BG199"/>
  <c r="BF199"/>
  <c r="BE199"/>
  <c r="BD199"/>
  <c r="R199"/>
  <c r="Q199"/>
  <c r="P199"/>
  <c r="O199"/>
  <c r="N199"/>
  <c r="M199"/>
  <c r="L199"/>
  <c r="K199"/>
  <c r="J199"/>
  <c r="I199"/>
  <c r="H199"/>
  <c r="G199"/>
  <c r="F199"/>
  <c r="BG198"/>
  <c r="BF198"/>
  <c r="BE198"/>
  <c r="BD198"/>
  <c r="R198"/>
  <c r="Q198"/>
  <c r="P198"/>
  <c r="O198"/>
  <c r="N198"/>
  <c r="M198"/>
  <c r="L198"/>
  <c r="K198"/>
  <c r="J198"/>
  <c r="I198"/>
  <c r="H198"/>
  <c r="G198"/>
  <c r="F198"/>
  <c r="BG197"/>
  <c r="BF197"/>
  <c r="BE197"/>
  <c r="BD197"/>
  <c r="R197"/>
  <c r="Q197"/>
  <c r="P197"/>
  <c r="O197"/>
  <c r="N197"/>
  <c r="M197"/>
  <c r="L197"/>
  <c r="K197"/>
  <c r="J197"/>
  <c r="I197"/>
  <c r="H197"/>
  <c r="G197"/>
  <c r="F197"/>
  <c r="BG196"/>
  <c r="BF196"/>
  <c r="BE196"/>
  <c r="BD196"/>
  <c r="R196"/>
  <c r="Q196"/>
  <c r="P196"/>
  <c r="O196"/>
  <c r="N196"/>
  <c r="M196"/>
  <c r="L196"/>
  <c r="K196"/>
  <c r="J196"/>
  <c r="I196"/>
  <c r="H196"/>
  <c r="G196"/>
  <c r="F196"/>
  <c r="BG195"/>
  <c r="BF195"/>
  <c r="BE195"/>
  <c r="BD195"/>
  <c r="R195"/>
  <c r="Q195"/>
  <c r="P195"/>
  <c r="O195"/>
  <c r="N195"/>
  <c r="M195"/>
  <c r="L195"/>
  <c r="K195"/>
  <c r="J195"/>
  <c r="I195"/>
  <c r="H195"/>
  <c r="G195"/>
  <c r="F195"/>
  <c r="BG194"/>
  <c r="BF194"/>
  <c r="BE194"/>
  <c r="BD194"/>
  <c r="R194"/>
  <c r="Q194"/>
  <c r="P194"/>
  <c r="O194"/>
  <c r="N194"/>
  <c r="M194"/>
  <c r="L194"/>
  <c r="K194"/>
  <c r="J194"/>
  <c r="I194"/>
  <c r="H194"/>
  <c r="G194"/>
  <c r="F194"/>
  <c r="BG193"/>
  <c r="BF193"/>
  <c r="BE193"/>
  <c r="BD193"/>
  <c r="R193"/>
  <c r="Q193"/>
  <c r="P193"/>
  <c r="O193"/>
  <c r="N193"/>
  <c r="M193"/>
  <c r="L193"/>
  <c r="K193"/>
  <c r="J193"/>
  <c r="I193"/>
  <c r="H193"/>
  <c r="G193"/>
  <c r="F193"/>
  <c r="BG192"/>
  <c r="BF192"/>
  <c r="BE192"/>
  <c r="BD192"/>
  <c r="R192"/>
  <c r="Q192"/>
  <c r="P192"/>
  <c r="O192"/>
  <c r="N192"/>
  <c r="M192"/>
  <c r="L192"/>
  <c r="K192"/>
  <c r="J192"/>
  <c r="I192"/>
  <c r="H192"/>
  <c r="G192"/>
  <c r="F192"/>
  <c r="BG191"/>
  <c r="BF191"/>
  <c r="BE191"/>
  <c r="BD191"/>
  <c r="R191"/>
  <c r="Q191"/>
  <c r="P191"/>
  <c r="O191"/>
  <c r="N191"/>
  <c r="M191"/>
  <c r="L191"/>
  <c r="K191"/>
  <c r="J191"/>
  <c r="I191"/>
  <c r="H191"/>
  <c r="G191"/>
  <c r="F191"/>
  <c r="BG190"/>
  <c r="BF190"/>
  <c r="BE190"/>
  <c r="BD190"/>
  <c r="R190"/>
  <c r="Q190"/>
  <c r="P190"/>
  <c r="O190"/>
  <c r="N190"/>
  <c r="M190"/>
  <c r="L190"/>
  <c r="K190"/>
  <c r="J190"/>
  <c r="I190"/>
  <c r="H190"/>
  <c r="G190"/>
  <c r="F190"/>
  <c r="BG189"/>
  <c r="BF189"/>
  <c r="BE189"/>
  <c r="BD189"/>
  <c r="R189"/>
  <c r="Q189"/>
  <c r="P189"/>
  <c r="O189"/>
  <c r="N189"/>
  <c r="M189"/>
  <c r="L189"/>
  <c r="K189"/>
  <c r="J189"/>
  <c r="I189"/>
  <c r="H189"/>
  <c r="G189"/>
  <c r="F189"/>
  <c r="BG188"/>
  <c r="BF188"/>
  <c r="BE188"/>
  <c r="BD188"/>
  <c r="R188"/>
  <c r="Q188"/>
  <c r="P188"/>
  <c r="O188"/>
  <c r="N188"/>
  <c r="M188"/>
  <c r="L188"/>
  <c r="K188"/>
  <c r="J188"/>
  <c r="I188"/>
  <c r="H188"/>
  <c r="G188"/>
  <c r="F188"/>
  <c r="BG187"/>
  <c r="BF187"/>
  <c r="BE187"/>
  <c r="BD187"/>
  <c r="R187"/>
  <c r="Q187"/>
  <c r="P187"/>
  <c r="O187"/>
  <c r="N187"/>
  <c r="M187"/>
  <c r="L187"/>
  <c r="K187"/>
  <c r="J187"/>
  <c r="I187"/>
  <c r="H187"/>
  <c r="G187"/>
  <c r="F187"/>
  <c r="BG186"/>
  <c r="BF186"/>
  <c r="BE186"/>
  <c r="BD186"/>
  <c r="R186"/>
  <c r="Q186"/>
  <c r="P186"/>
  <c r="O186"/>
  <c r="N186"/>
  <c r="M186"/>
  <c r="L186"/>
  <c r="K186"/>
  <c r="J186"/>
  <c r="I186"/>
  <c r="H186"/>
  <c r="G186"/>
  <c r="F186"/>
  <c r="BG185"/>
  <c r="BF185"/>
  <c r="BE185"/>
  <c r="BD185"/>
  <c r="R185"/>
  <c r="Q185"/>
  <c r="P185"/>
  <c r="O185"/>
  <c r="N185"/>
  <c r="M185"/>
  <c r="L185"/>
  <c r="K185"/>
  <c r="J185"/>
  <c r="I185"/>
  <c r="H185"/>
  <c r="G185"/>
  <c r="F185"/>
  <c r="BG184"/>
  <c r="BF184"/>
  <c r="BE184"/>
  <c r="BD184"/>
  <c r="R184"/>
  <c r="Q184"/>
  <c r="P184"/>
  <c r="O184"/>
  <c r="N184"/>
  <c r="M184"/>
  <c r="L184"/>
  <c r="K184"/>
  <c r="J184"/>
  <c r="I184"/>
  <c r="H184"/>
  <c r="G184"/>
  <c r="F184"/>
  <c r="BG183"/>
  <c r="BF183"/>
  <c r="BE183"/>
  <c r="BD183"/>
  <c r="R183"/>
  <c r="Q183"/>
  <c r="P183"/>
  <c r="O183"/>
  <c r="N183"/>
  <c r="M183"/>
  <c r="L183"/>
  <c r="K183"/>
  <c r="J183"/>
  <c r="I183"/>
  <c r="H183"/>
  <c r="G183"/>
  <c r="F183"/>
  <c r="BG182"/>
  <c r="BF182"/>
  <c r="BE182"/>
  <c r="BD182"/>
  <c r="R182"/>
  <c r="Q182"/>
  <c r="P182"/>
  <c r="O182"/>
  <c r="N182"/>
  <c r="M182"/>
  <c r="L182"/>
  <c r="K182"/>
  <c r="J182"/>
  <c r="I182"/>
  <c r="H182"/>
  <c r="G182"/>
  <c r="F182"/>
  <c r="BG181"/>
  <c r="BF181"/>
  <c r="BE181"/>
  <c r="BD181"/>
  <c r="R181"/>
  <c r="Q181"/>
  <c r="P181"/>
  <c r="O181"/>
  <c r="N181"/>
  <c r="M181"/>
  <c r="L181"/>
  <c r="K181"/>
  <c r="J181"/>
  <c r="I181"/>
  <c r="H181"/>
  <c r="G181"/>
  <c r="F181"/>
  <c r="BG180"/>
  <c r="BF180"/>
  <c r="BE180"/>
  <c r="BD180"/>
  <c r="R180"/>
  <c r="Q180"/>
  <c r="P180"/>
  <c r="O180"/>
  <c r="N180"/>
  <c r="M180"/>
  <c r="L180"/>
  <c r="K180"/>
  <c r="J180"/>
  <c r="I180"/>
  <c r="H180"/>
  <c r="G180"/>
  <c r="F180"/>
  <c r="BG179"/>
  <c r="BF179"/>
  <c r="BE179"/>
  <c r="BD179"/>
  <c r="R179"/>
  <c r="Q179"/>
  <c r="P179"/>
  <c r="O179"/>
  <c r="N179"/>
  <c r="M179"/>
  <c r="L179"/>
  <c r="K179"/>
  <c r="J179"/>
  <c r="I179"/>
  <c r="H179"/>
  <c r="G179"/>
  <c r="F179"/>
  <c r="BG178"/>
  <c r="BF178"/>
  <c r="BE178"/>
  <c r="BD178"/>
  <c r="R178"/>
  <c r="Q178"/>
  <c r="P178"/>
  <c r="O178"/>
  <c r="N178"/>
  <c r="M178"/>
  <c r="L178"/>
  <c r="K178"/>
  <c r="J178"/>
  <c r="I178"/>
  <c r="H178"/>
  <c r="G178"/>
  <c r="F178"/>
  <c r="BG177"/>
  <c r="BF177"/>
  <c r="BE177"/>
  <c r="BD177"/>
  <c r="R177"/>
  <c r="Q177"/>
  <c r="P177"/>
  <c r="O177"/>
  <c r="N177"/>
  <c r="M177"/>
  <c r="L177"/>
  <c r="K177"/>
  <c r="J177"/>
  <c r="I177"/>
  <c r="H177"/>
  <c r="G177"/>
  <c r="F177"/>
  <c r="BG176"/>
  <c r="BF176"/>
  <c r="BE176"/>
  <c r="BD176"/>
  <c r="R176"/>
  <c r="Q176"/>
  <c r="P176"/>
  <c r="O176"/>
  <c r="N176"/>
  <c r="M176"/>
  <c r="L176"/>
  <c r="K176"/>
  <c r="J176"/>
  <c r="I176"/>
  <c r="H176"/>
  <c r="G176"/>
  <c r="F176"/>
  <c r="BG175"/>
  <c r="BF175"/>
  <c r="BE175"/>
  <c r="BD175"/>
  <c r="R175"/>
  <c r="Q175"/>
  <c r="P175"/>
  <c r="O175"/>
  <c r="N175"/>
  <c r="M175"/>
  <c r="L175"/>
  <c r="K175"/>
  <c r="J175"/>
  <c r="I175"/>
  <c r="H175"/>
  <c r="G175"/>
  <c r="F175"/>
  <c r="BG174"/>
  <c r="BF174"/>
  <c r="BE174"/>
  <c r="BD174"/>
  <c r="R174"/>
  <c r="Q174"/>
  <c r="P174"/>
  <c r="O174"/>
  <c r="N174"/>
  <c r="M174"/>
  <c r="L174"/>
  <c r="K174"/>
  <c r="J174"/>
  <c r="I174"/>
  <c r="H174"/>
  <c r="G174"/>
  <c r="F174"/>
  <c r="BG173"/>
  <c r="BF173"/>
  <c r="BE173"/>
  <c r="BD173"/>
  <c r="R173"/>
  <c r="Q173"/>
  <c r="P173"/>
  <c r="O173"/>
  <c r="N173"/>
  <c r="M173"/>
  <c r="L173"/>
  <c r="K173"/>
  <c r="J173"/>
  <c r="I173"/>
  <c r="H173"/>
  <c r="G173"/>
  <c r="F173"/>
  <c r="BG172"/>
  <c r="BF172"/>
  <c r="BE172"/>
  <c r="BD172"/>
  <c r="R172"/>
  <c r="Q172"/>
  <c r="P172"/>
  <c r="O172"/>
  <c r="N172"/>
  <c r="M172"/>
  <c r="L172"/>
  <c r="K172"/>
  <c r="J172"/>
  <c r="I172"/>
  <c r="H172"/>
  <c r="G172"/>
  <c r="F172"/>
  <c r="BG171"/>
  <c r="BF171"/>
  <c r="BE171"/>
  <c r="BD171"/>
  <c r="R171"/>
  <c r="Q171"/>
  <c r="P171"/>
  <c r="O171"/>
  <c r="N171"/>
  <c r="M171"/>
  <c r="L171"/>
  <c r="K171"/>
  <c r="J171"/>
  <c r="I171"/>
  <c r="H171"/>
  <c r="G171"/>
  <c r="F171"/>
  <c r="BG170"/>
  <c r="BF170"/>
  <c r="BE170"/>
  <c r="BD170"/>
  <c r="R170"/>
  <c r="Q170"/>
  <c r="P170"/>
  <c r="O170"/>
  <c r="N170"/>
  <c r="M170"/>
  <c r="L170"/>
  <c r="K170"/>
  <c r="J170"/>
  <c r="I170"/>
  <c r="H170"/>
  <c r="G170"/>
  <c r="F170"/>
  <c r="BG169"/>
  <c r="BF169"/>
  <c r="BE169"/>
  <c r="BD169"/>
  <c r="R169"/>
  <c r="Q169"/>
  <c r="P169"/>
  <c r="O169"/>
  <c r="N169"/>
  <c r="M169"/>
  <c r="L169"/>
  <c r="K169"/>
  <c r="J169"/>
  <c r="I169"/>
  <c r="H169"/>
  <c r="G169"/>
  <c r="F169"/>
  <c r="BG168"/>
  <c r="BF168"/>
  <c r="BE168"/>
  <c r="BD168"/>
  <c r="R168"/>
  <c r="Q168"/>
  <c r="P168"/>
  <c r="O168"/>
  <c r="N168"/>
  <c r="M168"/>
  <c r="L168"/>
  <c r="K168"/>
  <c r="J168"/>
  <c r="I168"/>
  <c r="H168"/>
  <c r="G168"/>
  <c r="F168"/>
  <c r="BG167"/>
  <c r="BF167"/>
  <c r="BE167"/>
  <c r="BD167"/>
  <c r="R167"/>
  <c r="Q167"/>
  <c r="P167"/>
  <c r="O167"/>
  <c r="N167"/>
  <c r="M167"/>
  <c r="L167"/>
  <c r="K167"/>
  <c r="J167"/>
  <c r="I167"/>
  <c r="H167"/>
  <c r="G167"/>
  <c r="F167"/>
  <c r="BG166"/>
  <c r="BF166"/>
  <c r="BE166"/>
  <c r="BD166"/>
  <c r="R166"/>
  <c r="Q166"/>
  <c r="P166"/>
  <c r="O166"/>
  <c r="N166"/>
  <c r="M166"/>
  <c r="L166"/>
  <c r="K166"/>
  <c r="J166"/>
  <c r="I166"/>
  <c r="H166"/>
  <c r="G166"/>
  <c r="F166"/>
  <c r="BG165"/>
  <c r="BF165"/>
  <c r="BE165"/>
  <c r="BD165"/>
  <c r="R165"/>
  <c r="Q165"/>
  <c r="P165"/>
  <c r="O165"/>
  <c r="N165"/>
  <c r="M165"/>
  <c r="L165"/>
  <c r="K165"/>
  <c r="J165"/>
  <c r="I165"/>
  <c r="H165"/>
  <c r="G165"/>
  <c r="F165"/>
  <c r="BG164"/>
  <c r="BF164"/>
  <c r="BE164"/>
  <c r="BD164"/>
  <c r="R164"/>
  <c r="Q164"/>
  <c r="P164"/>
  <c r="O164"/>
  <c r="N164"/>
  <c r="M164"/>
  <c r="L164"/>
  <c r="K164"/>
  <c r="J164"/>
  <c r="I164"/>
  <c r="H164"/>
  <c r="G164"/>
  <c r="F164"/>
  <c r="BG163"/>
  <c r="BF163"/>
  <c r="BE163"/>
  <c r="BD163"/>
  <c r="R163"/>
  <c r="Q163"/>
  <c r="P163"/>
  <c r="O163"/>
  <c r="N163"/>
  <c r="M163"/>
  <c r="L163"/>
  <c r="K163"/>
  <c r="J163"/>
  <c r="I163"/>
  <c r="H163"/>
  <c r="G163"/>
  <c r="F163"/>
  <c r="BG162"/>
  <c r="BF162"/>
  <c r="BE162"/>
  <c r="BD162"/>
  <c r="R162"/>
  <c r="Q162"/>
  <c r="P162"/>
  <c r="O162"/>
  <c r="N162"/>
  <c r="M162"/>
  <c r="L162"/>
  <c r="K162"/>
  <c r="J162"/>
  <c r="I162"/>
  <c r="H162"/>
  <c r="G162"/>
  <c r="F162"/>
  <c r="BG161"/>
  <c r="BF161"/>
  <c r="BE161"/>
  <c r="BD161"/>
  <c r="R161"/>
  <c r="Q161"/>
  <c r="P161"/>
  <c r="O161"/>
  <c r="N161"/>
  <c r="M161"/>
  <c r="L161"/>
  <c r="K161"/>
  <c r="J161"/>
  <c r="I161"/>
  <c r="H161"/>
  <c r="G161"/>
  <c r="F161"/>
  <c r="BG160"/>
  <c r="BF160"/>
  <c r="BE160"/>
  <c r="BD160"/>
  <c r="R160"/>
  <c r="Q160"/>
  <c r="P160"/>
  <c r="O160"/>
  <c r="N160"/>
  <c r="M160"/>
  <c r="L160"/>
  <c r="K160"/>
  <c r="J160"/>
  <c r="I160"/>
  <c r="H160"/>
  <c r="G160"/>
  <c r="F160"/>
  <c r="BG159"/>
  <c r="BF159"/>
  <c r="BE159"/>
  <c r="BD159"/>
  <c r="R159"/>
  <c r="Q159"/>
  <c r="P159"/>
  <c r="O159"/>
  <c r="N159"/>
  <c r="M159"/>
  <c r="L159"/>
  <c r="K159"/>
  <c r="J159"/>
  <c r="I159"/>
  <c r="H159"/>
  <c r="G159"/>
  <c r="F159"/>
  <c r="BG158"/>
  <c r="BF158"/>
  <c r="BE158"/>
  <c r="BD158"/>
  <c r="R158"/>
  <c r="Q158"/>
  <c r="P158"/>
  <c r="O158"/>
  <c r="N158"/>
  <c r="M158"/>
  <c r="L158"/>
  <c r="K158"/>
  <c r="J158"/>
  <c r="I158"/>
  <c r="H158"/>
  <c r="G158"/>
  <c r="F158"/>
  <c r="BG157"/>
  <c r="BF157"/>
  <c r="BE157"/>
  <c r="BD157"/>
  <c r="R157"/>
  <c r="Q157"/>
  <c r="P157"/>
  <c r="O157"/>
  <c r="N157"/>
  <c r="M157"/>
  <c r="L157"/>
  <c r="K157"/>
  <c r="J157"/>
  <c r="I157"/>
  <c r="H157"/>
  <c r="G157"/>
  <c r="F157"/>
  <c r="BG156"/>
  <c r="BF156"/>
  <c r="BE156"/>
  <c r="BD156"/>
  <c r="R156"/>
  <c r="Q156"/>
  <c r="P156"/>
  <c r="O156"/>
  <c r="N156"/>
  <c r="M156"/>
  <c r="L156"/>
  <c r="K156"/>
  <c r="J156"/>
  <c r="I156"/>
  <c r="H156"/>
  <c r="G156"/>
  <c r="F156"/>
  <c r="BG155"/>
  <c r="BF155"/>
  <c r="BE155"/>
  <c r="BD155"/>
  <c r="R155"/>
  <c r="Q155"/>
  <c r="P155"/>
  <c r="O155"/>
  <c r="N155"/>
  <c r="M155"/>
  <c r="L155"/>
  <c r="K155"/>
  <c r="J155"/>
  <c r="I155"/>
  <c r="H155"/>
  <c r="G155"/>
  <c r="F155"/>
  <c r="BG154"/>
  <c r="BF154"/>
  <c r="BE154"/>
  <c r="BD154"/>
  <c r="R154"/>
  <c r="Q154"/>
  <c r="P154"/>
  <c r="O154"/>
  <c r="N154"/>
  <c r="M154"/>
  <c r="L154"/>
  <c r="K154"/>
  <c r="J154"/>
  <c r="I154"/>
  <c r="H154"/>
  <c r="G154"/>
  <c r="F154"/>
  <c r="BG153"/>
  <c r="BF153"/>
  <c r="BE153"/>
  <c r="BD153"/>
  <c r="R153"/>
  <c r="Q153"/>
  <c r="P153"/>
  <c r="O153"/>
  <c r="N153"/>
  <c r="M153"/>
  <c r="L153"/>
  <c r="K153"/>
  <c r="J153"/>
  <c r="I153"/>
  <c r="H153"/>
  <c r="G153"/>
  <c r="F153"/>
  <c r="BG152"/>
  <c r="BF152"/>
  <c r="BE152"/>
  <c r="BD152"/>
  <c r="R152"/>
  <c r="Q152"/>
  <c r="P152"/>
  <c r="O152"/>
  <c r="N152"/>
  <c r="M152"/>
  <c r="L152"/>
  <c r="K152"/>
  <c r="J152"/>
  <c r="I152"/>
  <c r="H152"/>
  <c r="G152"/>
  <c r="F152"/>
  <c r="BG151"/>
  <c r="BF151"/>
  <c r="BE151"/>
  <c r="BD151"/>
  <c r="R151"/>
  <c r="Q151"/>
  <c r="P151"/>
  <c r="O151"/>
  <c r="N151"/>
  <c r="M151"/>
  <c r="L151"/>
  <c r="K151"/>
  <c r="J151"/>
  <c r="I151"/>
  <c r="H151"/>
  <c r="G151"/>
  <c r="F151"/>
  <c r="BG150"/>
  <c r="BF150"/>
  <c r="BE150"/>
  <c r="BD150"/>
  <c r="R150"/>
  <c r="Q150"/>
  <c r="P150"/>
  <c r="O150"/>
  <c r="N150"/>
  <c r="M150"/>
  <c r="L150"/>
  <c r="K150"/>
  <c r="J150"/>
  <c r="I150"/>
  <c r="H150"/>
  <c r="G150"/>
  <c r="F150"/>
  <c r="BG149"/>
  <c r="BF149"/>
  <c r="BE149"/>
  <c r="BD149"/>
  <c r="R149"/>
  <c r="Q149"/>
  <c r="P149"/>
  <c r="O149"/>
  <c r="N149"/>
  <c r="M149"/>
  <c r="L149"/>
  <c r="K149"/>
  <c r="J149"/>
  <c r="I149"/>
  <c r="H149"/>
  <c r="G149"/>
  <c r="F149"/>
  <c r="BG148"/>
  <c r="BF148"/>
  <c r="BE148"/>
  <c r="BD148"/>
  <c r="R148"/>
  <c r="Q148"/>
  <c r="P148"/>
  <c r="O148"/>
  <c r="N148"/>
  <c r="M148"/>
  <c r="L148"/>
  <c r="K148"/>
  <c r="J148"/>
  <c r="I148"/>
  <c r="H148"/>
  <c r="G148"/>
  <c r="F148"/>
  <c r="BG147"/>
  <c r="BF147"/>
  <c r="BE147"/>
  <c r="BD147"/>
  <c r="R147"/>
  <c r="Q147"/>
  <c r="P147"/>
  <c r="O147"/>
  <c r="N147"/>
  <c r="M147"/>
  <c r="L147"/>
  <c r="K147"/>
  <c r="J147"/>
  <c r="I147"/>
  <c r="H147"/>
  <c r="G147"/>
  <c r="F147"/>
  <c r="BG146"/>
  <c r="BF146"/>
  <c r="BE146"/>
  <c r="BD146"/>
  <c r="R146"/>
  <c r="Q146"/>
  <c r="P146"/>
  <c r="O146"/>
  <c r="N146"/>
  <c r="M146"/>
  <c r="L146"/>
  <c r="K146"/>
  <c r="J146"/>
  <c r="I146"/>
  <c r="H146"/>
  <c r="G146"/>
  <c r="F146"/>
  <c r="BG145"/>
  <c r="BF145"/>
  <c r="BE145"/>
  <c r="BD145"/>
  <c r="R145"/>
  <c r="Q145"/>
  <c r="P145"/>
  <c r="O145"/>
  <c r="N145"/>
  <c r="M145"/>
  <c r="L145"/>
  <c r="K145"/>
  <c r="J145"/>
  <c r="I145"/>
  <c r="H145"/>
  <c r="G145"/>
  <c r="F145"/>
  <c r="BG144"/>
  <c r="BF144"/>
  <c r="BE144"/>
  <c r="BD144"/>
  <c r="R144"/>
  <c r="Q144"/>
  <c r="P144"/>
  <c r="O144"/>
  <c r="N144"/>
  <c r="M144"/>
  <c r="L144"/>
  <c r="K144"/>
  <c r="J144"/>
  <c r="I144"/>
  <c r="H144"/>
  <c r="G144"/>
  <c r="F144"/>
  <c r="BG143"/>
  <c r="BF143"/>
  <c r="BE143"/>
  <c r="BD143"/>
  <c r="R143"/>
  <c r="Q143"/>
  <c r="P143"/>
  <c r="O143"/>
  <c r="N143"/>
  <c r="M143"/>
  <c r="L143"/>
  <c r="K143"/>
  <c r="J143"/>
  <c r="I143"/>
  <c r="H143"/>
  <c r="G143"/>
  <c r="F143"/>
  <c r="BG142"/>
  <c r="BF142"/>
  <c r="BE142"/>
  <c r="BD142"/>
  <c r="R142"/>
  <c r="Q142"/>
  <c r="P142"/>
  <c r="O142"/>
  <c r="N142"/>
  <c r="M142"/>
  <c r="L142"/>
  <c r="K142"/>
  <c r="J142"/>
  <c r="I142"/>
  <c r="H142"/>
  <c r="G142"/>
  <c r="F142"/>
  <c r="BG141"/>
  <c r="BF141"/>
  <c r="BE141"/>
  <c r="BD141"/>
  <c r="R141"/>
  <c r="Q141"/>
  <c r="P141"/>
  <c r="O141"/>
  <c r="N141"/>
  <c r="M141"/>
  <c r="L141"/>
  <c r="K141"/>
  <c r="J141"/>
  <c r="I141"/>
  <c r="H141"/>
  <c r="G141"/>
  <c r="F141"/>
  <c r="BG140"/>
  <c r="BF140"/>
  <c r="BE140"/>
  <c r="BD140"/>
  <c r="R140"/>
  <c r="Q140"/>
  <c r="P140"/>
  <c r="O140"/>
  <c r="N140"/>
  <c r="M140"/>
  <c r="L140"/>
  <c r="K140"/>
  <c r="J140"/>
  <c r="I140"/>
  <c r="H140"/>
  <c r="G140"/>
  <c r="F140"/>
  <c r="BG139"/>
  <c r="BF139"/>
  <c r="BE139"/>
  <c r="BD139"/>
  <c r="R139"/>
  <c r="Q139"/>
  <c r="P139"/>
  <c r="O139"/>
  <c r="N139"/>
  <c r="M139"/>
  <c r="L139"/>
  <c r="K139"/>
  <c r="J139"/>
  <c r="I139"/>
  <c r="H139"/>
  <c r="G139"/>
  <c r="F139"/>
  <c r="BG138"/>
  <c r="BF138"/>
  <c r="BE138"/>
  <c r="BD138"/>
  <c r="R138"/>
  <c r="Q138"/>
  <c r="P138"/>
  <c r="O138"/>
  <c r="N138"/>
  <c r="M138"/>
  <c r="L138"/>
  <c r="K138"/>
  <c r="J138"/>
  <c r="I138"/>
  <c r="H138"/>
  <c r="G138"/>
  <c r="F138"/>
  <c r="BG137"/>
  <c r="BF137"/>
  <c r="BE137"/>
  <c r="BD137"/>
  <c r="R137"/>
  <c r="Q137"/>
  <c r="P137"/>
  <c r="O137"/>
  <c r="N137"/>
  <c r="M137"/>
  <c r="L137"/>
  <c r="K137"/>
  <c r="J137"/>
  <c r="I137"/>
  <c r="H137"/>
  <c r="G137"/>
  <c r="F137"/>
  <c r="BG136"/>
  <c r="BF136"/>
  <c r="BE136"/>
  <c r="BD136"/>
  <c r="R136"/>
  <c r="Q136"/>
  <c r="P136"/>
  <c r="O136"/>
  <c r="N136"/>
  <c r="M136"/>
  <c r="L136"/>
  <c r="K136"/>
  <c r="J136"/>
  <c r="I136"/>
  <c r="H136"/>
  <c r="G136"/>
  <c r="F136"/>
  <c r="BG135"/>
  <c r="BF135"/>
  <c r="BE135"/>
  <c r="BD135"/>
  <c r="R135"/>
  <c r="Q135"/>
  <c r="P135"/>
  <c r="O135"/>
  <c r="N135"/>
  <c r="M135"/>
  <c r="L135"/>
  <c r="K135"/>
  <c r="J135"/>
  <c r="I135"/>
  <c r="H135"/>
  <c r="G135"/>
  <c r="F135"/>
  <c r="BG134"/>
  <c r="BF134"/>
  <c r="BE134"/>
  <c r="BD134"/>
  <c r="R134"/>
  <c r="Q134"/>
  <c r="P134"/>
  <c r="O134"/>
  <c r="N134"/>
  <c r="M134"/>
  <c r="L134"/>
  <c r="K134"/>
  <c r="J134"/>
  <c r="I134"/>
  <c r="H134"/>
  <c r="G134"/>
  <c r="F134"/>
  <c r="BG133"/>
  <c r="BF133"/>
  <c r="BE133"/>
  <c r="BD133"/>
  <c r="R133"/>
  <c r="Q133"/>
  <c r="P133"/>
  <c r="O133"/>
  <c r="N133"/>
  <c r="M133"/>
  <c r="L133"/>
  <c r="K133"/>
  <c r="J133"/>
  <c r="I133"/>
  <c r="H133"/>
  <c r="G133"/>
  <c r="F133"/>
  <c r="BG132"/>
  <c r="BF132"/>
  <c r="BE132"/>
  <c r="BD132"/>
  <c r="R132"/>
  <c r="Q132"/>
  <c r="P132"/>
  <c r="O132"/>
  <c r="N132"/>
  <c r="M132"/>
  <c r="L132"/>
  <c r="K132"/>
  <c r="J132"/>
  <c r="I132"/>
  <c r="H132"/>
  <c r="G132"/>
  <c r="F132"/>
  <c r="BG131"/>
  <c r="BF131"/>
  <c r="BE131"/>
  <c r="BD131"/>
  <c r="R131"/>
  <c r="Q131"/>
  <c r="P131"/>
  <c r="O131"/>
  <c r="N131"/>
  <c r="M131"/>
  <c r="L131"/>
  <c r="K131"/>
  <c r="J131"/>
  <c r="I131"/>
  <c r="H131"/>
  <c r="G131"/>
  <c r="F131"/>
  <c r="BG130"/>
  <c r="BF130"/>
  <c r="BE130"/>
  <c r="BD130"/>
  <c r="R130"/>
  <c r="Q130"/>
  <c r="P130"/>
  <c r="O130"/>
  <c r="N130"/>
  <c r="M130"/>
  <c r="L130"/>
  <c r="K130"/>
  <c r="J130"/>
  <c r="I130"/>
  <c r="H130"/>
  <c r="G130"/>
  <c r="F130"/>
  <c r="BG129"/>
  <c r="BF129"/>
  <c r="BE129"/>
  <c r="BD129"/>
  <c r="R129"/>
  <c r="Q129"/>
  <c r="P129"/>
  <c r="O129"/>
  <c r="N129"/>
  <c r="M129"/>
  <c r="L129"/>
  <c r="K129"/>
  <c r="J129"/>
  <c r="I129"/>
  <c r="H129"/>
  <c r="G129"/>
  <c r="F129"/>
  <c r="BG128"/>
  <c r="BF128"/>
  <c r="BE128"/>
  <c r="BD128"/>
  <c r="R128"/>
  <c r="Q128"/>
  <c r="P128"/>
  <c r="O128"/>
  <c r="N128"/>
  <c r="M128"/>
  <c r="L128"/>
  <c r="K128"/>
  <c r="J128"/>
  <c r="I128"/>
  <c r="H128"/>
  <c r="G128"/>
  <c r="F128"/>
  <c r="BG127"/>
  <c r="BF127"/>
  <c r="BE127"/>
  <c r="BD127"/>
  <c r="R127"/>
  <c r="Q127"/>
  <c r="P127"/>
  <c r="O127"/>
  <c r="N127"/>
  <c r="M127"/>
  <c r="L127"/>
  <c r="K127"/>
  <c r="J127"/>
  <c r="I127"/>
  <c r="H127"/>
  <c r="G127"/>
  <c r="F127"/>
  <c r="BG126"/>
  <c r="BF126"/>
  <c r="BE126"/>
  <c r="BD126"/>
  <c r="R126"/>
  <c r="Q126"/>
  <c r="P126"/>
  <c r="O126"/>
  <c r="N126"/>
  <c r="M126"/>
  <c r="L126"/>
  <c r="K126"/>
  <c r="J126"/>
  <c r="I126"/>
  <c r="H126"/>
  <c r="G126"/>
  <c r="F126"/>
  <c r="BG125"/>
  <c r="BF125"/>
  <c r="BE125"/>
  <c r="BD125"/>
  <c r="R125"/>
  <c r="Q125"/>
  <c r="P125"/>
  <c r="O125"/>
  <c r="N125"/>
  <c r="M125"/>
  <c r="L125"/>
  <c r="K125"/>
  <c r="J125"/>
  <c r="I125"/>
  <c r="H125"/>
  <c r="G125"/>
  <c r="F125"/>
  <c r="BG124"/>
  <c r="BF124"/>
  <c r="BE124"/>
  <c r="BD124"/>
  <c r="R124"/>
  <c r="Q124"/>
  <c r="P124"/>
  <c r="O124"/>
  <c r="N124"/>
  <c r="M124"/>
  <c r="L124"/>
  <c r="K124"/>
  <c r="J124"/>
  <c r="I124"/>
  <c r="H124"/>
  <c r="G124"/>
  <c r="F124"/>
  <c r="BG123"/>
  <c r="BF123"/>
  <c r="BE123"/>
  <c r="BD123"/>
  <c r="R123"/>
  <c r="Q123"/>
  <c r="P123"/>
  <c r="O123"/>
  <c r="N123"/>
  <c r="M123"/>
  <c r="L123"/>
  <c r="K123"/>
  <c r="J123"/>
  <c r="I123"/>
  <c r="H123"/>
  <c r="G123"/>
  <c r="F123"/>
  <c r="BG122"/>
  <c r="BF122"/>
  <c r="BE122"/>
  <c r="BD122"/>
  <c r="R122"/>
  <c r="Q122"/>
  <c r="P122"/>
  <c r="O122"/>
  <c r="N122"/>
  <c r="M122"/>
  <c r="L122"/>
  <c r="K122"/>
  <c r="J122"/>
  <c r="I122"/>
  <c r="H122"/>
  <c r="G122"/>
  <c r="F122"/>
  <c r="BG121"/>
  <c r="BF121"/>
  <c r="BE121"/>
  <c r="BD121"/>
  <c r="R121"/>
  <c r="Q121"/>
  <c r="P121"/>
  <c r="O121"/>
  <c r="N121"/>
  <c r="M121"/>
  <c r="L121"/>
  <c r="K121"/>
  <c r="J121"/>
  <c r="I121"/>
  <c r="H121"/>
  <c r="G121"/>
  <c r="F121"/>
  <c r="BG120"/>
  <c r="BF120"/>
  <c r="BE120"/>
  <c r="BD120"/>
  <c r="R120"/>
  <c r="Q120"/>
  <c r="P120"/>
  <c r="O120"/>
  <c r="N120"/>
  <c r="M120"/>
  <c r="L120"/>
  <c r="K120"/>
  <c r="J120"/>
  <c r="I120"/>
  <c r="H120"/>
  <c r="G120"/>
  <c r="F120"/>
  <c r="BG119"/>
  <c r="BF119"/>
  <c r="BE119"/>
  <c r="BD119"/>
  <c r="R119"/>
  <c r="Q119"/>
  <c r="P119"/>
  <c r="O119"/>
  <c r="N119"/>
  <c r="M119"/>
  <c r="L119"/>
  <c r="K119"/>
  <c r="J119"/>
  <c r="I119"/>
  <c r="H119"/>
  <c r="G119"/>
  <c r="F119"/>
  <c r="BG118"/>
  <c r="BF118"/>
  <c r="BE118"/>
  <c r="BD118"/>
  <c r="R118"/>
  <c r="Q118"/>
  <c r="P118"/>
  <c r="O118"/>
  <c r="N118"/>
  <c r="M118"/>
  <c r="L118"/>
  <c r="K118"/>
  <c r="J118"/>
  <c r="I118"/>
  <c r="H118"/>
  <c r="G118"/>
  <c r="F118"/>
  <c r="BG117"/>
  <c r="BF117"/>
  <c r="BE117"/>
  <c r="BD117"/>
  <c r="R117"/>
  <c r="Q117"/>
  <c r="P117"/>
  <c r="O117"/>
  <c r="N117"/>
  <c r="M117"/>
  <c r="L117"/>
  <c r="K117"/>
  <c r="J117"/>
  <c r="I117"/>
  <c r="H117"/>
  <c r="G117"/>
  <c r="F117"/>
  <c r="BG116"/>
  <c r="BF116"/>
  <c r="BE116"/>
  <c r="BD116"/>
  <c r="R116"/>
  <c r="Q116"/>
  <c r="P116"/>
  <c r="O116"/>
  <c r="N116"/>
  <c r="M116"/>
  <c r="L116"/>
  <c r="K116"/>
  <c r="J116"/>
  <c r="I116"/>
  <c r="H116"/>
  <c r="G116"/>
  <c r="F116"/>
  <c r="BG115"/>
  <c r="BF115"/>
  <c r="BE115"/>
  <c r="BD115"/>
  <c r="R115"/>
  <c r="Q115"/>
  <c r="P115"/>
  <c r="O115"/>
  <c r="N115"/>
  <c r="M115"/>
  <c r="L115"/>
  <c r="K115"/>
  <c r="J115"/>
  <c r="I115"/>
  <c r="H115"/>
  <c r="G115"/>
  <c r="F115"/>
  <c r="BG114"/>
  <c r="BF114"/>
  <c r="BE114"/>
  <c r="BD114"/>
  <c r="R114"/>
  <c r="Q114"/>
  <c r="P114"/>
  <c r="O114"/>
  <c r="N114"/>
  <c r="M114"/>
  <c r="L114"/>
  <c r="K114"/>
  <c r="J114"/>
  <c r="I114"/>
  <c r="H114"/>
  <c r="G114"/>
  <c r="F114"/>
  <c r="BG113"/>
  <c r="BF113"/>
  <c r="BE113"/>
  <c r="BD113"/>
  <c r="R113"/>
  <c r="Q113"/>
  <c r="P113"/>
  <c r="O113"/>
  <c r="N113"/>
  <c r="M113"/>
  <c r="L113"/>
  <c r="K113"/>
  <c r="J113"/>
  <c r="I113"/>
  <c r="H113"/>
  <c r="G113"/>
  <c r="F113"/>
  <c r="BG112"/>
  <c r="BF112"/>
  <c r="BE112"/>
  <c r="BD112"/>
  <c r="R112"/>
  <c r="Q112"/>
  <c r="P112"/>
  <c r="O112"/>
  <c r="N112"/>
  <c r="M112"/>
  <c r="L112"/>
  <c r="K112"/>
  <c r="J112"/>
  <c r="I112"/>
  <c r="H112"/>
  <c r="G112"/>
  <c r="F112"/>
  <c r="BG111"/>
  <c r="BF111"/>
  <c r="BE111"/>
  <c r="BD111"/>
  <c r="R111"/>
  <c r="Q111"/>
  <c r="P111"/>
  <c r="O111"/>
  <c r="N111"/>
  <c r="M111"/>
  <c r="L111"/>
  <c r="K111"/>
  <c r="J111"/>
  <c r="I111"/>
  <c r="H111"/>
  <c r="G111"/>
  <c r="F111"/>
  <c r="BG110"/>
  <c r="BF110"/>
  <c r="BE110"/>
  <c r="BD110"/>
  <c r="R110"/>
  <c r="Q110"/>
  <c r="P110"/>
  <c r="O110"/>
  <c r="N110"/>
  <c r="M110"/>
  <c r="L110"/>
  <c r="K110"/>
  <c r="J110"/>
  <c r="I110"/>
  <c r="H110"/>
  <c r="G110"/>
  <c r="F110"/>
  <c r="BG109"/>
  <c r="BF109"/>
  <c r="BE109"/>
  <c r="BD109"/>
  <c r="R109"/>
  <c r="Q109"/>
  <c r="P109"/>
  <c r="O109"/>
  <c r="N109"/>
  <c r="M109"/>
  <c r="L109"/>
  <c r="K109"/>
  <c r="J109"/>
  <c r="I109"/>
  <c r="H109"/>
  <c r="G109"/>
  <c r="F109"/>
  <c r="BG108"/>
  <c r="BF108"/>
  <c r="BE108"/>
  <c r="BD108"/>
  <c r="R108"/>
  <c r="Q108"/>
  <c r="P108"/>
  <c r="O108"/>
  <c r="N108"/>
  <c r="M108"/>
  <c r="L108"/>
  <c r="K108"/>
  <c r="J108"/>
  <c r="I108"/>
  <c r="H108"/>
  <c r="G108"/>
  <c r="F108"/>
  <c r="BG107"/>
  <c r="BF107"/>
  <c r="BE107"/>
  <c r="BD107"/>
  <c r="R107"/>
  <c r="Q107"/>
  <c r="P107"/>
  <c r="O107"/>
  <c r="N107"/>
  <c r="M107"/>
  <c r="L107"/>
  <c r="K107"/>
  <c r="J107"/>
  <c r="I107"/>
  <c r="H107"/>
  <c r="G107"/>
  <c r="F107"/>
  <c r="BG106"/>
  <c r="BF106"/>
  <c r="BE106"/>
  <c r="BD106"/>
  <c r="R106"/>
  <c r="Q106"/>
  <c r="P106"/>
  <c r="O106"/>
  <c r="N106"/>
  <c r="M106"/>
  <c r="L106"/>
  <c r="K106"/>
  <c r="J106"/>
  <c r="I106"/>
  <c r="H106"/>
  <c r="G106"/>
  <c r="F106"/>
  <c r="BG105"/>
  <c r="BF105"/>
  <c r="BE105"/>
  <c r="BD105"/>
  <c r="R105"/>
  <c r="Q105"/>
  <c r="P105"/>
  <c r="O105"/>
  <c r="N105"/>
  <c r="M105"/>
  <c r="L105"/>
  <c r="K105"/>
  <c r="J105"/>
  <c r="I105"/>
  <c r="H105"/>
  <c r="G105"/>
  <c r="F105"/>
  <c r="BG104"/>
  <c r="BF104"/>
  <c r="BE104"/>
  <c r="BD104"/>
  <c r="R104"/>
  <c r="Q104"/>
  <c r="P104"/>
  <c r="O104"/>
  <c r="N104"/>
  <c r="M104"/>
  <c r="L104"/>
  <c r="K104"/>
  <c r="J104"/>
  <c r="I104"/>
  <c r="H104"/>
  <c r="G104"/>
  <c r="F104"/>
  <c r="BG103"/>
  <c r="BF103"/>
  <c r="BE103"/>
  <c r="BD103"/>
  <c r="R103"/>
  <c r="Q103"/>
  <c r="P103"/>
  <c r="O103"/>
  <c r="N103"/>
  <c r="M103"/>
  <c r="L103"/>
  <c r="K103"/>
  <c r="J103"/>
  <c r="I103"/>
  <c r="H103"/>
  <c r="G103"/>
  <c r="F103"/>
  <c r="BG102"/>
  <c r="BF102"/>
  <c r="BE102"/>
  <c r="BD102"/>
  <c r="R102"/>
  <c r="Q102"/>
  <c r="P102"/>
  <c r="O102"/>
  <c r="N102"/>
  <c r="M102"/>
  <c r="L102"/>
  <c r="K102"/>
  <c r="J102"/>
  <c r="I102"/>
  <c r="H102"/>
  <c r="G102"/>
  <c r="F102"/>
  <c r="BG101"/>
  <c r="BF101"/>
  <c r="BE101"/>
  <c r="BD101"/>
  <c r="R101"/>
  <c r="Q101"/>
  <c r="P101"/>
  <c r="O101"/>
  <c r="N101"/>
  <c r="M101"/>
  <c r="L101"/>
  <c r="K101"/>
  <c r="J101"/>
  <c r="I101"/>
  <c r="H101"/>
  <c r="G101"/>
  <c r="F101"/>
  <c r="BG100"/>
  <c r="BF100"/>
  <c r="BE100"/>
  <c r="BD100"/>
  <c r="R100"/>
  <c r="Q100"/>
  <c r="P100"/>
  <c r="O100"/>
  <c r="N100"/>
  <c r="M100"/>
  <c r="L100"/>
  <c r="K100"/>
  <c r="J100"/>
  <c r="I100"/>
  <c r="H100"/>
  <c r="G100"/>
  <c r="F100"/>
  <c r="BG99"/>
  <c r="BF99"/>
  <c r="BE99"/>
  <c r="BD99"/>
  <c r="R99"/>
  <c r="Q99"/>
  <c r="P99"/>
  <c r="O99"/>
  <c r="N99"/>
  <c r="M99"/>
  <c r="L99"/>
  <c r="K99"/>
  <c r="J99"/>
  <c r="I99"/>
  <c r="H99"/>
  <c r="G99"/>
  <c r="F99"/>
  <c r="BG98"/>
  <c r="BF98"/>
  <c r="BE98"/>
  <c r="BD98"/>
  <c r="R98"/>
  <c r="Q98"/>
  <c r="P98"/>
  <c r="O98"/>
  <c r="N98"/>
  <c r="M98"/>
  <c r="L98"/>
  <c r="K98"/>
  <c r="J98"/>
  <c r="I98"/>
  <c r="H98"/>
  <c r="G98"/>
  <c r="F98"/>
  <c r="BG97"/>
  <c r="BF97"/>
  <c r="BE97"/>
  <c r="BD97"/>
  <c r="R97"/>
  <c r="Q97"/>
  <c r="P97"/>
  <c r="O97"/>
  <c r="N97"/>
  <c r="M97"/>
  <c r="L97"/>
  <c r="K97"/>
  <c r="J97"/>
  <c r="I97"/>
  <c r="H97"/>
  <c r="G97"/>
  <c r="F97"/>
  <c r="BG96"/>
  <c r="BF96"/>
  <c r="BE96"/>
  <c r="BD96"/>
  <c r="R96"/>
  <c r="Q96"/>
  <c r="P96"/>
  <c r="O96"/>
  <c r="N96"/>
  <c r="M96"/>
  <c r="L96"/>
  <c r="K96"/>
  <c r="J96"/>
  <c r="I96"/>
  <c r="H96"/>
  <c r="G96"/>
  <c r="F96"/>
  <c r="BG95"/>
  <c r="BF95"/>
  <c r="BE95"/>
  <c r="BD95"/>
  <c r="R95"/>
  <c r="Q95"/>
  <c r="P95"/>
  <c r="O95"/>
  <c r="N95"/>
  <c r="M95"/>
  <c r="L95"/>
  <c r="K95"/>
  <c r="J95"/>
  <c r="I95"/>
  <c r="H95"/>
  <c r="G95"/>
  <c r="F95"/>
  <c r="BG94"/>
  <c r="BF94"/>
  <c r="BE94"/>
  <c r="BD94"/>
  <c r="R94"/>
  <c r="Q94"/>
  <c r="P94"/>
  <c r="O94"/>
  <c r="N94"/>
  <c r="M94"/>
  <c r="L94"/>
  <c r="K94"/>
  <c r="J94"/>
  <c r="I94"/>
  <c r="H94"/>
  <c r="G94"/>
  <c r="F94"/>
  <c r="BG93"/>
  <c r="BF93"/>
  <c r="BE93"/>
  <c r="BD93"/>
  <c r="R93"/>
  <c r="Q93"/>
  <c r="P93"/>
  <c r="O93"/>
  <c r="N93"/>
  <c r="M93"/>
  <c r="L93"/>
  <c r="K93"/>
  <c r="J93"/>
  <c r="I93"/>
  <c r="H93"/>
  <c r="G93"/>
  <c r="F93"/>
  <c r="BG92"/>
  <c r="BF92"/>
  <c r="BE92"/>
  <c r="BD92"/>
  <c r="R92"/>
  <c r="Q92"/>
  <c r="P92"/>
  <c r="O92"/>
  <c r="N92"/>
  <c r="M92"/>
  <c r="L92"/>
  <c r="K92"/>
  <c r="J92"/>
  <c r="I92"/>
  <c r="H92"/>
  <c r="G92"/>
  <c r="F92"/>
  <c r="BG91"/>
  <c r="BF91"/>
  <c r="BE91"/>
  <c r="BD91"/>
  <c r="R91"/>
  <c r="Q91"/>
  <c r="P91"/>
  <c r="O91"/>
  <c r="N91"/>
  <c r="M91"/>
  <c r="L91"/>
  <c r="K91"/>
  <c r="J91"/>
  <c r="I91"/>
  <c r="H91"/>
  <c r="G91"/>
  <c r="F91"/>
  <c r="BG90"/>
  <c r="BF90"/>
  <c r="BE90"/>
  <c r="BD90"/>
  <c r="R90"/>
  <c r="Q90"/>
  <c r="P90"/>
  <c r="O90"/>
  <c r="N90"/>
  <c r="M90"/>
  <c r="L90"/>
  <c r="K90"/>
  <c r="J90"/>
  <c r="I90"/>
  <c r="H90"/>
  <c r="G90"/>
  <c r="F90"/>
  <c r="BG89"/>
  <c r="BF89"/>
  <c r="BE89"/>
  <c r="BD89"/>
  <c r="R89"/>
  <c r="Q89"/>
  <c r="P89"/>
  <c r="O89"/>
  <c r="N89"/>
  <c r="M89"/>
  <c r="L89"/>
  <c r="K89"/>
  <c r="J89"/>
  <c r="I89"/>
  <c r="H89"/>
  <c r="G89"/>
  <c r="F89"/>
  <c r="BG88"/>
  <c r="BF88"/>
  <c r="BE88"/>
  <c r="BD88"/>
  <c r="R88"/>
  <c r="Q88"/>
  <c r="P88"/>
  <c r="O88"/>
  <c r="N88"/>
  <c r="M88"/>
  <c r="L88"/>
  <c r="K88"/>
  <c r="J88"/>
  <c r="I88"/>
  <c r="H88"/>
  <c r="G88"/>
  <c r="F88"/>
  <c r="BG87"/>
  <c r="BF87"/>
  <c r="BE87"/>
  <c r="BD87"/>
  <c r="R87"/>
  <c r="Q87"/>
  <c r="P87"/>
  <c r="O87"/>
  <c r="N87"/>
  <c r="M87"/>
  <c r="L87"/>
  <c r="K87"/>
  <c r="J87"/>
  <c r="I87"/>
  <c r="H87"/>
  <c r="G87"/>
  <c r="F87"/>
  <c r="BG86"/>
  <c r="BF86"/>
  <c r="BE86"/>
  <c r="BD86"/>
  <c r="R86"/>
  <c r="Q86"/>
  <c r="P86"/>
  <c r="O86"/>
  <c r="N86"/>
  <c r="M86"/>
  <c r="L86"/>
  <c r="K86"/>
  <c r="J86"/>
  <c r="I86"/>
  <c r="H86"/>
  <c r="G86"/>
  <c r="F86"/>
  <c r="BG85"/>
  <c r="BF85"/>
  <c r="BE85"/>
  <c r="BD85"/>
  <c r="R85"/>
  <c r="Q85"/>
  <c r="P85"/>
  <c r="O85"/>
  <c r="N85"/>
  <c r="M85"/>
  <c r="L85"/>
  <c r="K85"/>
  <c r="J85"/>
  <c r="I85"/>
  <c r="H85"/>
  <c r="G85"/>
  <c r="F85"/>
  <c r="BG84"/>
  <c r="BF84"/>
  <c r="BE84"/>
  <c r="BD84"/>
  <c r="R84"/>
  <c r="Q84"/>
  <c r="P84"/>
  <c r="O84"/>
  <c r="N84"/>
  <c r="M84"/>
  <c r="L84"/>
  <c r="K84"/>
  <c r="J84"/>
  <c r="I84"/>
  <c r="H84"/>
  <c r="G84"/>
  <c r="F84"/>
  <c r="BG83"/>
  <c r="BF83"/>
  <c r="BE83"/>
  <c r="BD83"/>
  <c r="R83"/>
  <c r="Q83"/>
  <c r="P83"/>
  <c r="O83"/>
  <c r="N83"/>
  <c r="M83"/>
  <c r="L83"/>
  <c r="K83"/>
  <c r="J83"/>
  <c r="I83"/>
  <c r="H83"/>
  <c r="G83"/>
  <c r="F83"/>
  <c r="BG82"/>
  <c r="BF82"/>
  <c r="BE82"/>
  <c r="BD82"/>
  <c r="R82"/>
  <c r="Q82"/>
  <c r="P82"/>
  <c r="O82"/>
  <c r="N82"/>
  <c r="M82"/>
  <c r="L82"/>
  <c r="K82"/>
  <c r="J82"/>
  <c r="I82"/>
  <c r="H82"/>
  <c r="G82"/>
  <c r="F82"/>
  <c r="BG81"/>
  <c r="BF81"/>
  <c r="BE81"/>
  <c r="BD81"/>
  <c r="R81"/>
  <c r="Q81"/>
  <c r="P81"/>
  <c r="O81"/>
  <c r="N81"/>
  <c r="M81"/>
  <c r="L81"/>
  <c r="K81"/>
  <c r="J81"/>
  <c r="I81"/>
  <c r="H81"/>
  <c r="G81"/>
  <c r="F81"/>
  <c r="BG80"/>
  <c r="BF80"/>
  <c r="BE80"/>
  <c r="BD80"/>
  <c r="R80"/>
  <c r="Q80"/>
  <c r="P80"/>
  <c r="O80"/>
  <c r="N80"/>
  <c r="M80"/>
  <c r="L80"/>
  <c r="K80"/>
  <c r="J80"/>
  <c r="I80"/>
  <c r="H80"/>
  <c r="G80"/>
  <c r="F80"/>
  <c r="BG79"/>
  <c r="BF79"/>
  <c r="BE79"/>
  <c r="BD79"/>
  <c r="R79"/>
  <c r="Q79"/>
  <c r="P79"/>
  <c r="O79"/>
  <c r="N79"/>
  <c r="M79"/>
  <c r="L79"/>
  <c r="K79"/>
  <c r="J79"/>
  <c r="I79"/>
  <c r="H79"/>
  <c r="G79"/>
  <c r="F79"/>
  <c r="BG78"/>
  <c r="BF78"/>
  <c r="BE78"/>
  <c r="BD78"/>
  <c r="R78"/>
  <c r="Q78"/>
  <c r="P78"/>
  <c r="O78"/>
  <c r="N78"/>
  <c r="M78"/>
  <c r="L78"/>
  <c r="K78"/>
  <c r="J78"/>
  <c r="I78"/>
  <c r="H78"/>
  <c r="G78"/>
  <c r="F78"/>
  <c r="BG77"/>
  <c r="BF77"/>
  <c r="BE77"/>
  <c r="BD77"/>
  <c r="R77"/>
  <c r="Q77"/>
  <c r="P77"/>
  <c r="O77"/>
  <c r="N77"/>
  <c r="M77"/>
  <c r="L77"/>
  <c r="K77"/>
  <c r="J77"/>
  <c r="I77"/>
  <c r="H77"/>
  <c r="G77"/>
  <c r="F77"/>
  <c r="BG76"/>
  <c r="BF76"/>
  <c r="BE76"/>
  <c r="BD76"/>
  <c r="R76"/>
  <c r="Q76"/>
  <c r="P76"/>
  <c r="O76"/>
  <c r="N76"/>
  <c r="M76"/>
  <c r="L76"/>
  <c r="K76"/>
  <c r="J76"/>
  <c r="I76"/>
  <c r="H76"/>
  <c r="G76"/>
  <c r="F76"/>
  <c r="BG75"/>
  <c r="BF75"/>
  <c r="BE75"/>
  <c r="BD75"/>
  <c r="R75"/>
  <c r="Q75"/>
  <c r="P75"/>
  <c r="O75"/>
  <c r="N75"/>
  <c r="M75"/>
  <c r="L75"/>
  <c r="K75"/>
  <c r="J75"/>
  <c r="I75"/>
  <c r="H75"/>
  <c r="G75"/>
  <c r="F75"/>
  <c r="BG74"/>
  <c r="BF74"/>
  <c r="BE74"/>
  <c r="BD74"/>
  <c r="R74"/>
  <c r="Q74"/>
  <c r="P74"/>
  <c r="O74"/>
  <c r="N74"/>
  <c r="M74"/>
  <c r="L74"/>
  <c r="K74"/>
  <c r="J74"/>
  <c r="I74"/>
  <c r="H74"/>
  <c r="G74"/>
  <c r="F74"/>
  <c r="BG73"/>
  <c r="BF73"/>
  <c r="BE73"/>
  <c r="BD73"/>
  <c r="R73"/>
  <c r="Q73"/>
  <c r="P73"/>
  <c r="O73"/>
  <c r="N73"/>
  <c r="M73"/>
  <c r="L73"/>
  <c r="K73"/>
  <c r="J73"/>
  <c r="I73"/>
  <c r="H73"/>
  <c r="G73"/>
  <c r="F73"/>
  <c r="BG72"/>
  <c r="BF72"/>
  <c r="BE72"/>
  <c r="BD72"/>
  <c r="R72"/>
  <c r="Q72"/>
  <c r="P72"/>
  <c r="O72"/>
  <c r="N72"/>
  <c r="M72"/>
  <c r="L72"/>
  <c r="K72"/>
  <c r="J72"/>
  <c r="I72"/>
  <c r="H72"/>
  <c r="G72"/>
  <c r="F72"/>
  <c r="BG71"/>
  <c r="BF71"/>
  <c r="BE71"/>
  <c r="BD71"/>
  <c r="R71"/>
  <c r="Q71"/>
  <c r="P71"/>
  <c r="O71"/>
  <c r="N71"/>
  <c r="M71"/>
  <c r="L71"/>
  <c r="K71"/>
  <c r="J71"/>
  <c r="I71"/>
  <c r="H71"/>
  <c r="G71"/>
  <c r="F71"/>
  <c r="BG70"/>
  <c r="BF70"/>
  <c r="BE70"/>
  <c r="BD70"/>
  <c r="R70"/>
  <c r="Q70"/>
  <c r="P70"/>
  <c r="O70"/>
  <c r="N70"/>
  <c r="M70"/>
  <c r="L70"/>
  <c r="K70"/>
  <c r="J70"/>
  <c r="I70"/>
  <c r="H70"/>
  <c r="G70"/>
  <c r="F70"/>
  <c r="BG69"/>
  <c r="BF69"/>
  <c r="BE69"/>
  <c r="BD69"/>
  <c r="R69"/>
  <c r="Q69"/>
  <c r="P69"/>
  <c r="O69"/>
  <c r="N69"/>
  <c r="M69"/>
  <c r="L69"/>
  <c r="K69"/>
  <c r="J69"/>
  <c r="I69"/>
  <c r="H69"/>
  <c r="G69"/>
  <c r="F69"/>
  <c r="BG68"/>
  <c r="BF68"/>
  <c r="BE68"/>
  <c r="BD68"/>
  <c r="R68"/>
  <c r="Q68"/>
  <c r="P68"/>
  <c r="O68"/>
  <c r="N68"/>
  <c r="M68"/>
  <c r="L68"/>
  <c r="K68"/>
  <c r="J68"/>
  <c r="I68"/>
  <c r="H68"/>
  <c r="G68"/>
  <c r="F68"/>
  <c r="BG67"/>
  <c r="BF67"/>
  <c r="BE67"/>
  <c r="BD67"/>
  <c r="R67"/>
  <c r="Q67"/>
  <c r="P67"/>
  <c r="O67"/>
  <c r="N67"/>
  <c r="M67"/>
  <c r="L67"/>
  <c r="K67"/>
  <c r="J67"/>
  <c r="I67"/>
  <c r="H67"/>
  <c r="G67"/>
  <c r="F67"/>
  <c r="BG66"/>
  <c r="BF66"/>
  <c r="BE66"/>
  <c r="BD66"/>
  <c r="R66"/>
  <c r="Q66"/>
  <c r="P66"/>
  <c r="O66"/>
  <c r="N66"/>
  <c r="M66"/>
  <c r="L66"/>
  <c r="K66"/>
  <c r="J66"/>
  <c r="I66"/>
  <c r="H66"/>
  <c r="G66"/>
  <c r="F66"/>
  <c r="BG65"/>
  <c r="BF65"/>
  <c r="BE65"/>
  <c r="BD65"/>
  <c r="R65"/>
  <c r="Q65"/>
  <c r="P65"/>
  <c r="O65"/>
  <c r="N65"/>
  <c r="M65"/>
  <c r="L65"/>
  <c r="K65"/>
  <c r="J65"/>
  <c r="I65"/>
  <c r="H65"/>
  <c r="G65"/>
  <c r="F65"/>
  <c r="BG64"/>
  <c r="BF64"/>
  <c r="BE64"/>
  <c r="BD64"/>
  <c r="R64"/>
  <c r="Q64"/>
  <c r="P64"/>
  <c r="O64"/>
  <c r="N64"/>
  <c r="M64"/>
  <c r="L64"/>
  <c r="K64"/>
  <c r="J64"/>
  <c r="I64"/>
  <c r="H64"/>
  <c r="G64"/>
  <c r="F64"/>
  <c r="BG63"/>
  <c r="BF63"/>
  <c r="BE63"/>
  <c r="BD63"/>
  <c r="R63"/>
  <c r="Q63"/>
  <c r="P63"/>
  <c r="O63"/>
  <c r="N63"/>
  <c r="M63"/>
  <c r="L63"/>
  <c r="K63"/>
  <c r="J63"/>
  <c r="I63"/>
  <c r="H63"/>
  <c r="G63"/>
  <c r="F63"/>
  <c r="BG62"/>
  <c r="BF62"/>
  <c r="BE62"/>
  <c r="BD62"/>
  <c r="R62"/>
  <c r="Q62"/>
  <c r="P62"/>
  <c r="O62"/>
  <c r="N62"/>
  <c r="M62"/>
  <c r="L62"/>
  <c r="K62"/>
  <c r="J62"/>
  <c r="I62"/>
  <c r="H62"/>
  <c r="G62"/>
  <c r="F62"/>
  <c r="BG61"/>
  <c r="BF61"/>
  <c r="BE61"/>
  <c r="BD61"/>
  <c r="R61"/>
  <c r="Q61"/>
  <c r="P61"/>
  <c r="O61"/>
  <c r="N61"/>
  <c r="M61"/>
  <c r="L61"/>
  <c r="K61"/>
  <c r="J61"/>
  <c r="I61"/>
  <c r="H61"/>
  <c r="G61"/>
  <c r="F61"/>
  <c r="BG60"/>
  <c r="BF60"/>
  <c r="BE60"/>
  <c r="BD60"/>
  <c r="R60"/>
  <c r="Q60"/>
  <c r="P60"/>
  <c r="O60"/>
  <c r="N60"/>
  <c r="M60"/>
  <c r="L60"/>
  <c r="K60"/>
  <c r="J60"/>
  <c r="I60"/>
  <c r="H60"/>
  <c r="G60"/>
  <c r="F60"/>
  <c r="BG59"/>
  <c r="BF59"/>
  <c r="BE59"/>
  <c r="BD59"/>
  <c r="R59"/>
  <c r="Q59"/>
  <c r="P59"/>
  <c r="O59"/>
  <c r="N59"/>
  <c r="M59"/>
  <c r="L59"/>
  <c r="K59"/>
  <c r="J59"/>
  <c r="I59"/>
  <c r="H59"/>
  <c r="G59"/>
  <c r="F59"/>
  <c r="BG58"/>
  <c r="BF58"/>
  <c r="BE58"/>
  <c r="BD58"/>
  <c r="R58"/>
  <c r="Q58"/>
  <c r="P58"/>
  <c r="O58"/>
  <c r="N58"/>
  <c r="M58"/>
  <c r="L58"/>
  <c r="K58"/>
  <c r="J58"/>
  <c r="I58"/>
  <c r="H58"/>
  <c r="G58"/>
  <c r="F58"/>
  <c r="BG57"/>
  <c r="BF57"/>
  <c r="BE57"/>
  <c r="BD57"/>
  <c r="R57"/>
  <c r="Q57"/>
  <c r="P57"/>
  <c r="O57"/>
  <c r="N57"/>
  <c r="M57"/>
  <c r="L57"/>
  <c r="K57"/>
  <c r="J57"/>
  <c r="I57"/>
  <c r="H57"/>
  <c r="G57"/>
  <c r="F57"/>
  <c r="BG56"/>
  <c r="BF56"/>
  <c r="BE56"/>
  <c r="BD56"/>
  <c r="R56"/>
  <c r="Q56"/>
  <c r="P56"/>
  <c r="O56"/>
  <c r="N56"/>
  <c r="M56"/>
  <c r="L56"/>
  <c r="K56"/>
  <c r="J56"/>
  <c r="I56"/>
  <c r="H56"/>
  <c r="G56"/>
  <c r="F56"/>
  <c r="BG55"/>
  <c r="BF55"/>
  <c r="BE55"/>
  <c r="BD55"/>
  <c r="R55"/>
  <c r="Q55"/>
  <c r="P55"/>
  <c r="O55"/>
  <c r="N55"/>
  <c r="M55"/>
  <c r="L55"/>
  <c r="K55"/>
  <c r="J55"/>
  <c r="I55"/>
  <c r="H55"/>
  <c r="G55"/>
  <c r="F55"/>
  <c r="BG54"/>
  <c r="BF54"/>
  <c r="BE54"/>
  <c r="BD54"/>
  <c r="R54"/>
  <c r="Q54"/>
  <c r="P54"/>
  <c r="O54"/>
  <c r="N54"/>
  <c r="M54"/>
  <c r="L54"/>
  <c r="K54"/>
  <c r="J54"/>
  <c r="I54"/>
  <c r="H54"/>
  <c r="G54"/>
  <c r="F54"/>
  <c r="BG53"/>
  <c r="BF53"/>
  <c r="BE53"/>
  <c r="BD53"/>
  <c r="R53"/>
  <c r="Q53"/>
  <c r="P53"/>
  <c r="O53"/>
  <c r="N53"/>
  <c r="M53"/>
  <c r="L53"/>
  <c r="K53"/>
  <c r="J53"/>
  <c r="I53"/>
  <c r="H53"/>
  <c r="G53"/>
  <c r="F53"/>
  <c r="BG52"/>
  <c r="BF52"/>
  <c r="BE52"/>
  <c r="BD52"/>
  <c r="R52"/>
  <c r="Q52"/>
  <c r="P52"/>
  <c r="O52"/>
  <c r="N52"/>
  <c r="M52"/>
  <c r="L52"/>
  <c r="K52"/>
  <c r="J52"/>
  <c r="I52"/>
  <c r="H52"/>
  <c r="G52"/>
  <c r="F52"/>
  <c r="BG51"/>
  <c r="BF51"/>
  <c r="BE51"/>
  <c r="BD51"/>
  <c r="R51"/>
  <c r="Q51"/>
  <c r="P51"/>
  <c r="O51"/>
  <c r="N51"/>
  <c r="M51"/>
  <c r="L51"/>
  <c r="K51"/>
  <c r="J51"/>
  <c r="I51"/>
  <c r="H51"/>
  <c r="G51"/>
  <c r="F51"/>
  <c r="BG50"/>
  <c r="BF50"/>
  <c r="BE50"/>
  <c r="BD50"/>
  <c r="R50"/>
  <c r="Q50"/>
  <c r="P50"/>
  <c r="O50"/>
  <c r="N50"/>
  <c r="M50"/>
  <c r="L50"/>
  <c r="K50"/>
  <c r="J50"/>
  <c r="I50"/>
  <c r="H50"/>
  <c r="G50"/>
  <c r="F50"/>
  <c r="BG49"/>
  <c r="BF49"/>
  <c r="BE49"/>
  <c r="BD49"/>
  <c r="R49"/>
  <c r="Q49"/>
  <c r="P49"/>
  <c r="O49"/>
  <c r="N49"/>
  <c r="M49"/>
  <c r="L49"/>
  <c r="K49"/>
  <c r="J49"/>
  <c r="I49"/>
  <c r="H49"/>
  <c r="G49"/>
  <c r="F49"/>
  <c r="BG48"/>
  <c r="BF48"/>
  <c r="BE48"/>
  <c r="BD48"/>
  <c r="R48"/>
  <c r="Q48"/>
  <c r="P48"/>
  <c r="O48"/>
  <c r="N48"/>
  <c r="M48"/>
  <c r="L48"/>
  <c r="K48"/>
  <c r="J48"/>
  <c r="I48"/>
  <c r="H48"/>
  <c r="G48"/>
  <c r="F48"/>
  <c r="BG47"/>
  <c r="BF47"/>
  <c r="BE47"/>
  <c r="BD47"/>
  <c r="R47"/>
  <c r="Q47"/>
  <c r="P47"/>
  <c r="O47"/>
  <c r="N47"/>
  <c r="M47"/>
  <c r="L47"/>
  <c r="K47"/>
  <c r="J47"/>
  <c r="I47"/>
  <c r="H47"/>
  <c r="G47"/>
  <c r="F47"/>
  <c r="BG46"/>
  <c r="BF46"/>
  <c r="BE46"/>
  <c r="BD46"/>
  <c r="R46"/>
  <c r="Q46"/>
  <c r="P46"/>
  <c r="O46"/>
  <c r="N46"/>
  <c r="M46"/>
  <c r="L46"/>
  <c r="K46"/>
  <c r="J46"/>
  <c r="I46"/>
  <c r="H46"/>
  <c r="G46"/>
  <c r="F46"/>
  <c r="BG45"/>
  <c r="BF45"/>
  <c r="BE45"/>
  <c r="BD45"/>
  <c r="R45"/>
  <c r="Q45"/>
  <c r="P45"/>
  <c r="O45"/>
  <c r="N45"/>
  <c r="M45"/>
  <c r="L45"/>
  <c r="K45"/>
  <c r="J45"/>
  <c r="I45"/>
  <c r="H45"/>
  <c r="G45"/>
  <c r="F45"/>
  <c r="BG44"/>
  <c r="BF44"/>
  <c r="BE44"/>
  <c r="BD44"/>
  <c r="R44"/>
  <c r="Q44"/>
  <c r="P44"/>
  <c r="O44"/>
  <c r="N44"/>
  <c r="M44"/>
  <c r="L44"/>
  <c r="K44"/>
  <c r="J44"/>
  <c r="I44"/>
  <c r="H44"/>
  <c r="G44"/>
  <c r="F44"/>
  <c r="BG43"/>
  <c r="BF43"/>
  <c r="BE43"/>
  <c r="BD43"/>
  <c r="R43"/>
  <c r="Q43"/>
  <c r="P43"/>
  <c r="O43"/>
  <c r="N43"/>
  <c r="M43"/>
  <c r="L43"/>
  <c r="K43"/>
  <c r="J43"/>
  <c r="I43"/>
  <c r="H43"/>
  <c r="G43"/>
  <c r="F43"/>
  <c r="BG42"/>
  <c r="BF42"/>
  <c r="BE42"/>
  <c r="BD42"/>
  <c r="R42"/>
  <c r="Q42"/>
  <c r="P42"/>
  <c r="O42"/>
  <c r="N42"/>
  <c r="M42"/>
  <c r="L42"/>
  <c r="K42"/>
  <c r="J42"/>
  <c r="I42"/>
  <c r="H42"/>
  <c r="G42"/>
  <c r="F42"/>
  <c r="BG41"/>
  <c r="BF41"/>
  <c r="BE41"/>
  <c r="BD41"/>
  <c r="R41"/>
  <c r="Q41"/>
  <c r="P41"/>
  <c r="O41"/>
  <c r="N41"/>
  <c r="M41"/>
  <c r="L41"/>
  <c r="K41"/>
  <c r="J41"/>
  <c r="I41"/>
  <c r="H41"/>
  <c r="G41"/>
  <c r="F41"/>
  <c r="BG40"/>
  <c r="BF40"/>
  <c r="BE40"/>
  <c r="BD40"/>
  <c r="R40"/>
  <c r="Q40"/>
  <c r="P40"/>
  <c r="O40"/>
  <c r="N40"/>
  <c r="M40"/>
  <c r="L40"/>
  <c r="K40"/>
  <c r="J40"/>
  <c r="I40"/>
  <c r="H40"/>
  <c r="G40"/>
  <c r="F40"/>
  <c r="BG39"/>
  <c r="BF39"/>
  <c r="BE39"/>
  <c r="BD39"/>
  <c r="R39"/>
  <c r="Q39"/>
  <c r="P39"/>
  <c r="O39"/>
  <c r="N39"/>
  <c r="M39"/>
  <c r="L39"/>
  <c r="K39"/>
  <c r="J39"/>
  <c r="I39"/>
  <c r="H39"/>
  <c r="G39"/>
  <c r="F39"/>
  <c r="BG38"/>
  <c r="BF38"/>
  <c r="BE38"/>
  <c r="BD38"/>
  <c r="R38"/>
  <c r="Q38"/>
  <c r="P38"/>
  <c r="O38"/>
  <c r="N38"/>
  <c r="M38"/>
  <c r="L38"/>
  <c r="K38"/>
  <c r="J38"/>
  <c r="I38"/>
  <c r="H38"/>
  <c r="G38"/>
  <c r="F38"/>
  <c r="BG37"/>
  <c r="BF37"/>
  <c r="BE37"/>
  <c r="BD37"/>
  <c r="R37"/>
  <c r="Q37"/>
  <c r="P37"/>
  <c r="O37"/>
  <c r="N37"/>
  <c r="M37"/>
  <c r="L37"/>
  <c r="K37"/>
  <c r="J37"/>
  <c r="I37"/>
  <c r="H37"/>
  <c r="G37"/>
  <c r="F37"/>
  <c r="BG36"/>
  <c r="BF36"/>
  <c r="BE36"/>
  <c r="BD36"/>
  <c r="R36"/>
  <c r="Q36"/>
  <c r="P36"/>
  <c r="O36"/>
  <c r="N36"/>
  <c r="M36"/>
  <c r="L36"/>
  <c r="K36"/>
  <c r="J36"/>
  <c r="I36"/>
  <c r="H36"/>
  <c r="G36"/>
  <c r="F36"/>
  <c r="BG35"/>
  <c r="BF35"/>
  <c r="BE35"/>
  <c r="BD35"/>
  <c r="R35"/>
  <c r="Q35"/>
  <c r="P35"/>
  <c r="O35"/>
  <c r="N35"/>
  <c r="M35"/>
  <c r="L35"/>
  <c r="K35"/>
  <c r="J35"/>
  <c r="I35"/>
  <c r="H35"/>
  <c r="G35"/>
  <c r="F35"/>
  <c r="BG34"/>
  <c r="BF34"/>
  <c r="BE34"/>
  <c r="BD34"/>
  <c r="R34"/>
  <c r="Q34"/>
  <c r="P34"/>
  <c r="O34"/>
  <c r="N34"/>
  <c r="M34"/>
  <c r="L34"/>
  <c r="K34"/>
  <c r="J34"/>
  <c r="I34"/>
  <c r="H34"/>
  <c r="G34"/>
  <c r="F34"/>
  <c r="BG33"/>
  <c r="BF33"/>
  <c r="BE33"/>
  <c r="BD33"/>
  <c r="R33"/>
  <c r="Q33"/>
  <c r="P33"/>
  <c r="O33"/>
  <c r="N33"/>
  <c r="M33"/>
  <c r="L33"/>
  <c r="K33"/>
  <c r="J33"/>
  <c r="I33"/>
  <c r="H33"/>
  <c r="G33"/>
  <c r="F33"/>
  <c r="BG32"/>
  <c r="BF32"/>
  <c r="BE32"/>
  <c r="BD32"/>
  <c r="R32"/>
  <c r="Q32"/>
  <c r="P32"/>
  <c r="O32"/>
  <c r="N32"/>
  <c r="M32"/>
  <c r="L32"/>
  <c r="K32"/>
  <c r="J32"/>
  <c r="I32"/>
  <c r="H32"/>
  <c r="G32"/>
  <c r="F32"/>
  <c r="BG31"/>
  <c r="BF31"/>
  <c r="BE31"/>
  <c r="BD31"/>
  <c r="R31"/>
  <c r="Q31"/>
  <c r="P31"/>
  <c r="O31"/>
  <c r="N31"/>
  <c r="M31"/>
  <c r="L31"/>
  <c r="K31"/>
  <c r="J31"/>
  <c r="I31"/>
  <c r="H31"/>
  <c r="G31"/>
  <c r="F31"/>
  <c r="BG30"/>
  <c r="BF30"/>
  <c r="BE30"/>
  <c r="BD30"/>
  <c r="R30"/>
  <c r="Q30"/>
  <c r="P30"/>
  <c r="O30"/>
  <c r="N30"/>
  <c r="M30"/>
  <c r="L30"/>
  <c r="K30"/>
  <c r="J30"/>
  <c r="I30"/>
  <c r="H30"/>
  <c r="G30"/>
  <c r="F30"/>
  <c r="BG29"/>
  <c r="BF29"/>
  <c r="BE29"/>
  <c r="BD29"/>
  <c r="R29"/>
  <c r="Q29"/>
  <c r="P29"/>
  <c r="O29"/>
  <c r="N29"/>
  <c r="M29"/>
  <c r="L29"/>
  <c r="K29"/>
  <c r="J29"/>
  <c r="I29"/>
  <c r="H29"/>
  <c r="G29"/>
  <c r="F29"/>
  <c r="BG28"/>
  <c r="BF28"/>
  <c r="BE28"/>
  <c r="BD28"/>
  <c r="R28"/>
  <c r="Q28"/>
  <c r="P28"/>
  <c r="O28"/>
  <c r="N28"/>
  <c r="M28"/>
  <c r="L28"/>
  <c r="K28"/>
  <c r="J28"/>
  <c r="I28"/>
  <c r="H28"/>
  <c r="G28"/>
  <c r="F28"/>
  <c r="BG27"/>
  <c r="BF27"/>
  <c r="BE27"/>
  <c r="BD27"/>
  <c r="R27"/>
  <c r="Q27"/>
  <c r="P27"/>
  <c r="O27"/>
  <c r="N27"/>
  <c r="M27"/>
  <c r="L27"/>
  <c r="K27"/>
  <c r="J27"/>
  <c r="I27"/>
  <c r="H27"/>
  <c r="G27"/>
  <c r="F27"/>
  <c r="BG26"/>
  <c r="BF26"/>
  <c r="BE26"/>
  <c r="BD26"/>
  <c r="R26"/>
  <c r="Q26"/>
  <c r="P26"/>
  <c r="O26"/>
  <c r="N26"/>
  <c r="M26"/>
  <c r="L26"/>
  <c r="K26"/>
  <c r="J26"/>
  <c r="I26"/>
  <c r="H26"/>
  <c r="G26"/>
  <c r="F26"/>
  <c r="BG25"/>
  <c r="BF25"/>
  <c r="BE25"/>
  <c r="BD25"/>
  <c r="R25"/>
  <c r="Q25"/>
  <c r="P25"/>
  <c r="O25"/>
  <c r="N25"/>
  <c r="M25"/>
  <c r="L25"/>
  <c r="K25"/>
  <c r="J25"/>
  <c r="I25"/>
  <c r="H25"/>
  <c r="G25"/>
  <c r="F25"/>
  <c r="BG24"/>
  <c r="BF24"/>
  <c r="BE24"/>
  <c r="BD24"/>
  <c r="R24"/>
  <c r="Q24"/>
  <c r="P24"/>
  <c r="O24"/>
  <c r="N24"/>
  <c r="M24"/>
  <c r="L24"/>
  <c r="K24"/>
  <c r="J24"/>
  <c r="I24"/>
  <c r="H24"/>
  <c r="G24"/>
  <c r="F24"/>
  <c r="BG23"/>
  <c r="BF23"/>
  <c r="BE23"/>
  <c r="BD23"/>
  <c r="R23"/>
  <c r="Q23"/>
  <c r="P23"/>
  <c r="O23"/>
  <c r="N23"/>
  <c r="M23"/>
  <c r="L23"/>
  <c r="K23"/>
  <c r="J23"/>
  <c r="I23"/>
  <c r="H23"/>
  <c r="G23"/>
  <c r="F23"/>
  <c r="BG22"/>
  <c r="BF22"/>
  <c r="BE22"/>
  <c r="BD22"/>
  <c r="R22"/>
  <c r="Q22"/>
  <c r="P22"/>
  <c r="O22"/>
  <c r="N22"/>
  <c r="M22"/>
  <c r="L22"/>
  <c r="K22"/>
  <c r="J22"/>
  <c r="I22"/>
  <c r="H22"/>
  <c r="G22"/>
  <c r="F22"/>
  <c r="BG21"/>
  <c r="BF21"/>
  <c r="BE21"/>
  <c r="BD21"/>
  <c r="R21"/>
  <c r="Q21"/>
  <c r="P21"/>
  <c r="O21"/>
  <c r="N21"/>
  <c r="M21"/>
  <c r="L21"/>
  <c r="K21"/>
  <c r="J21"/>
  <c r="I21"/>
  <c r="H21"/>
  <c r="G21"/>
  <c r="F21"/>
  <c r="BG20"/>
  <c r="BF20"/>
  <c r="BE20"/>
  <c r="BD20"/>
  <c r="R20"/>
  <c r="Q20"/>
  <c r="P20"/>
  <c r="O20"/>
  <c r="N20"/>
  <c r="M20"/>
  <c r="L20"/>
  <c r="K20"/>
  <c r="J20"/>
  <c r="I20"/>
  <c r="H20"/>
  <c r="G20"/>
  <c r="F20"/>
  <c r="BG19"/>
  <c r="BF19"/>
  <c r="BE19"/>
  <c r="BD19"/>
  <c r="R19"/>
  <c r="Q19"/>
  <c r="P19"/>
  <c r="O19"/>
  <c r="N19"/>
  <c r="M19"/>
  <c r="L19"/>
  <c r="K19"/>
  <c r="J19"/>
  <c r="I19"/>
  <c r="H19"/>
  <c r="G19"/>
  <c r="F19"/>
  <c r="BG18"/>
  <c r="BF18"/>
  <c r="BE18"/>
  <c r="BD18"/>
  <c r="R18"/>
  <c r="Q18"/>
  <c r="P18"/>
  <c r="O18"/>
  <c r="N18"/>
  <c r="M18"/>
  <c r="L18"/>
  <c r="K18"/>
  <c r="J18"/>
  <c r="I18"/>
  <c r="H18"/>
  <c r="G18"/>
  <c r="F18"/>
  <c r="BG17"/>
  <c r="BF17"/>
  <c r="BE17"/>
  <c r="BD17"/>
  <c r="R17"/>
  <c r="Q17"/>
  <c r="P17"/>
  <c r="O17"/>
  <c r="N17"/>
  <c r="M17"/>
  <c r="L17"/>
  <c r="K17"/>
  <c r="J17"/>
  <c r="I17"/>
  <c r="H17"/>
  <c r="G17"/>
  <c r="F17"/>
  <c r="BG16"/>
  <c r="BF16"/>
  <c r="BE16"/>
  <c r="BD16"/>
  <c r="R16"/>
  <c r="Q16"/>
  <c r="P16"/>
  <c r="O16"/>
  <c r="N16"/>
  <c r="M16"/>
  <c r="L16"/>
  <c r="K16"/>
  <c r="J16"/>
  <c r="I16"/>
  <c r="H16"/>
  <c r="G16"/>
  <c r="F16"/>
  <c r="BG15"/>
  <c r="BF15"/>
  <c r="BE15"/>
  <c r="BD15"/>
  <c r="R15"/>
  <c r="Q15"/>
  <c r="P15"/>
  <c r="O15"/>
  <c r="N15"/>
  <c r="M15"/>
  <c r="L15"/>
  <c r="K15"/>
  <c r="J15"/>
  <c r="I15"/>
  <c r="H15"/>
  <c r="G15"/>
  <c r="F15"/>
  <c r="BG14"/>
  <c r="BF14"/>
  <c r="BE14"/>
  <c r="BD14"/>
  <c r="R14"/>
  <c r="Q14"/>
  <c r="P14"/>
  <c r="O14"/>
  <c r="N14"/>
  <c r="M14"/>
  <c r="L14"/>
  <c r="K14"/>
  <c r="J14"/>
  <c r="I14"/>
  <c r="H14"/>
  <c r="G14"/>
  <c r="F14"/>
  <c r="BG13"/>
  <c r="BF13"/>
  <c r="BE13"/>
  <c r="BD13"/>
  <c r="R13"/>
  <c r="Q13"/>
  <c r="P13"/>
  <c r="O13"/>
  <c r="N13"/>
  <c r="M13"/>
  <c r="L13"/>
  <c r="K13"/>
  <c r="J13"/>
  <c r="I13"/>
  <c r="H13"/>
  <c r="G13"/>
  <c r="F13"/>
  <c r="BG12"/>
  <c r="BF12"/>
  <c r="BE12"/>
  <c r="BD12"/>
  <c r="R12"/>
  <c r="Q12"/>
  <c r="P12"/>
  <c r="O12"/>
  <c r="N12"/>
  <c r="M12"/>
  <c r="L12"/>
  <c r="K12"/>
  <c r="J12"/>
  <c r="I12"/>
  <c r="H12"/>
  <c r="G12"/>
  <c r="F12"/>
  <c r="BG11"/>
  <c r="BF11"/>
  <c r="BE11"/>
  <c r="BD11"/>
  <c r="R11"/>
  <c r="Q11"/>
  <c r="P11"/>
  <c r="O11"/>
  <c r="N11"/>
  <c r="M11"/>
  <c r="L11"/>
  <c r="K11"/>
  <c r="J11"/>
  <c r="I11"/>
  <c r="H11"/>
  <c r="G11"/>
  <c r="F11"/>
  <c r="BG10"/>
  <c r="BF10"/>
  <c r="BE10"/>
  <c r="BD10"/>
  <c r="R10"/>
  <c r="Q10"/>
  <c r="P10"/>
  <c r="O10"/>
  <c r="N10"/>
  <c r="M10"/>
  <c r="L10"/>
  <c r="K10"/>
  <c r="J10"/>
  <c r="I10"/>
  <c r="H10"/>
  <c r="G10"/>
  <c r="F10"/>
  <c r="BG9"/>
  <c r="BF9"/>
  <c r="BE9"/>
  <c r="BD9"/>
  <c r="R9"/>
  <c r="Q9"/>
  <c r="P9"/>
  <c r="O9"/>
  <c r="N9"/>
  <c r="M9"/>
  <c r="L9"/>
  <c r="K9"/>
  <c r="J9"/>
  <c r="I9"/>
  <c r="H9"/>
  <c r="G9"/>
  <c r="F9"/>
  <c r="BG8"/>
  <c r="BF8"/>
  <c r="BE8"/>
  <c r="BD8"/>
  <c r="R8"/>
  <c r="Q8"/>
  <c r="P8"/>
  <c r="O8"/>
  <c r="N8"/>
  <c r="M8"/>
  <c r="L8"/>
  <c r="K8"/>
  <c r="J8"/>
  <c r="I8"/>
  <c r="H8"/>
  <c r="G8"/>
  <c r="F8"/>
  <c r="BG7"/>
  <c r="BF7"/>
  <c r="BE7"/>
  <c r="BD7"/>
  <c r="AJ112" i="7" l="1"/>
  <c r="AH12"/>
  <c r="AH16"/>
  <c r="AH20"/>
  <c r="AH25"/>
  <c r="AH29"/>
  <c r="AH28"/>
  <c r="AH37"/>
  <c r="AH36"/>
  <c r="AH45"/>
  <c r="AH44"/>
  <c r="AH52"/>
  <c r="AH56"/>
  <c r="AH62"/>
  <c r="AH64"/>
  <c r="AH66"/>
  <c r="AH74"/>
  <c r="AH76"/>
  <c r="AH80"/>
  <c r="AH82"/>
  <c r="AH87"/>
  <c r="AH92"/>
  <c r="AH102"/>
  <c r="AH105"/>
  <c r="AH99"/>
  <c r="AH114"/>
  <c r="AI114" s="1"/>
  <c r="AJ114" s="1"/>
  <c r="AH127"/>
  <c r="AH130"/>
  <c r="AH128"/>
  <c r="AH123"/>
  <c r="AH134"/>
  <c r="AH138"/>
  <c r="AH142"/>
  <c r="AH147"/>
  <c r="AH150"/>
  <c r="AH154"/>
  <c r="AH157"/>
  <c r="AH163"/>
  <c r="AH167"/>
  <c r="AH173"/>
  <c r="AH179"/>
  <c r="AH177"/>
  <c r="AH185"/>
  <c r="AH186"/>
  <c r="AH189"/>
  <c r="AH194"/>
  <c r="AH201"/>
  <c r="AH202"/>
  <c r="AH206"/>
  <c r="AH210"/>
  <c r="AH213"/>
  <c r="AH217"/>
  <c r="AH222"/>
  <c r="AH226"/>
  <c r="AH230"/>
  <c r="AH231"/>
  <c r="AH238"/>
  <c r="AH242"/>
  <c r="AH248"/>
  <c r="AH250"/>
  <c r="AH254"/>
  <c r="AH258"/>
  <c r="AH11"/>
  <c r="AH15"/>
  <c r="AH19"/>
  <c r="AH24"/>
  <c r="AH27"/>
  <c r="AH30"/>
  <c r="AH35"/>
  <c r="AH38"/>
  <c r="AH43"/>
  <c r="AH46"/>
  <c r="AH51"/>
  <c r="AH55"/>
  <c r="AH59"/>
  <c r="AH63"/>
  <c r="AH69"/>
  <c r="AH72"/>
  <c r="AH67"/>
  <c r="AH79"/>
  <c r="AH83"/>
  <c r="AH88"/>
  <c r="AH91"/>
  <c r="AH97"/>
  <c r="AH96"/>
  <c r="AH103"/>
  <c r="AH113"/>
  <c r="AH118"/>
  <c r="AH119"/>
  <c r="AH132"/>
  <c r="AH116"/>
  <c r="AH117"/>
  <c r="AH137"/>
  <c r="AH141"/>
  <c r="AH145"/>
  <c r="AH148"/>
  <c r="AH153"/>
  <c r="AH158"/>
  <c r="AH162"/>
  <c r="AH165"/>
  <c r="AH170"/>
  <c r="AH169"/>
  <c r="AH176"/>
  <c r="AH180"/>
  <c r="AH183"/>
  <c r="AH191"/>
  <c r="AH190"/>
  <c r="AH197"/>
  <c r="AH198"/>
  <c r="AH205"/>
  <c r="AH209"/>
  <c r="AH214"/>
  <c r="AH218"/>
  <c r="AH221"/>
  <c r="AH225"/>
  <c r="AH229"/>
  <c r="AH233"/>
  <c r="AH237"/>
  <c r="AH241"/>
  <c r="AH244"/>
  <c r="AH249"/>
  <c r="AH253"/>
  <c r="AH257"/>
  <c r="AH8"/>
</calcChain>
</file>

<file path=xl/sharedStrings.xml><?xml version="1.0" encoding="utf-8"?>
<sst xmlns="http://schemas.openxmlformats.org/spreadsheetml/2006/main" count="4666" uniqueCount="583">
  <si>
    <t>Продукт</t>
  </si>
  <si>
    <t>Класс груза</t>
  </si>
  <si>
    <t>S</t>
  </si>
  <si>
    <t>M</t>
  </si>
  <si>
    <t>XL</t>
  </si>
  <si>
    <t>Батареи</t>
  </si>
  <si>
    <t>Кристаллы</t>
  </si>
  <si>
    <t>Руда</t>
  </si>
  <si>
    <t>Кремниевые пластины</t>
  </si>
  <si>
    <t>Бофу</t>
  </si>
  <si>
    <t>Соевая мука</t>
  </si>
  <si>
    <t>Отборная пшеница</t>
  </si>
  <si>
    <t>Мясо аргну</t>
  </si>
  <si>
    <t>Планктон</t>
  </si>
  <si>
    <t>Биогаз</t>
  </si>
  <si>
    <t>Фрукты скруффин</t>
  </si>
  <si>
    <t>Челты</t>
  </si>
  <si>
    <t>Улитки майя</t>
  </si>
  <si>
    <t>Соевые бобы</t>
  </si>
  <si>
    <t>Подсолнечники</t>
  </si>
  <si>
    <t>Болотная трава</t>
  </si>
  <si>
    <t>Лед</t>
  </si>
  <si>
    <t>Протеиновая паста</t>
  </si>
  <si>
    <t>Ткань раймс</t>
  </si>
  <si>
    <t>Бифштексы кахуна</t>
  </si>
  <si>
    <t>Боеголовки</t>
  </si>
  <si>
    <t>L</t>
  </si>
  <si>
    <t>Квантовые трубки</t>
  </si>
  <si>
    <t>Микросхемы</t>
  </si>
  <si>
    <t>Компьютерные детали</t>
  </si>
  <si>
    <t>Ракета "Москит"</t>
  </si>
  <si>
    <t>Ракета "Оса"</t>
  </si>
  <si>
    <t>Ракета "Шелкопряд"</t>
  </si>
  <si>
    <t>Ракета "Стрекоза"</t>
  </si>
  <si>
    <t>Ракета "Шершень"</t>
  </si>
  <si>
    <t>Мина СКВОШ</t>
  </si>
  <si>
    <t>Лазерная башня</t>
  </si>
  <si>
    <t>Боевой дрон</t>
  </si>
  <si>
    <t>Грузовой дрон</t>
  </si>
  <si>
    <t>Навигационный спутник связи</t>
  </si>
  <si>
    <t>Улучшенный спутник</t>
  </si>
  <si>
    <t>Импульсная пушка</t>
  </si>
  <si>
    <t>Ускоритель частиц</t>
  </si>
  <si>
    <t>Плазменная пушка</t>
  </si>
  <si>
    <t>Ударно-импульсный генератор</t>
  </si>
  <si>
    <t>Гауссова пушка</t>
  </si>
  <si>
    <t>Фотонная пушка</t>
  </si>
  <si>
    <t>Осколочный бомбомет</t>
  </si>
  <si>
    <t>Силовая пушка</t>
  </si>
  <si>
    <t>Зенитный лазерный комплекс</t>
  </si>
  <si>
    <t>Автоматическая пушка</t>
  </si>
  <si>
    <t>Боеприпасы</t>
  </si>
  <si>
    <t>Ионный излучатель</t>
  </si>
  <si>
    <t>Ионоплазменная пушка</t>
  </si>
  <si>
    <t>Мобильная буровая установка</t>
  </si>
  <si>
    <t>Ионная пушка</t>
  </si>
  <si>
    <t>Зенитный кассетный комплекс</t>
  </si>
  <si>
    <t>Фазовый усилитель</t>
  </si>
  <si>
    <t>Энергетический пулемет</t>
  </si>
  <si>
    <t>Импульсный генератор ионов</t>
  </si>
  <si>
    <t>Импульсный лазер</t>
  </si>
  <si>
    <t>1 МДж щит</t>
  </si>
  <si>
    <t>5 МДж щит</t>
  </si>
  <si>
    <t>25 МДж щит</t>
  </si>
  <si>
    <t>200 МДж щит</t>
  </si>
  <si>
    <t>1 ГДж щит</t>
  </si>
  <si>
    <t>2 ГДж щит</t>
  </si>
  <si>
    <t>Теладианий</t>
  </si>
  <si>
    <t>Космическое топливо</t>
  </si>
  <si>
    <t>Стотт-специи</t>
  </si>
  <si>
    <t>Порошок массом</t>
  </si>
  <si>
    <t>Растарное масло</t>
  </si>
  <si>
    <t>Маяглит</t>
  </si>
  <si>
    <t>Ностроповое масло</t>
  </si>
  <si>
    <t>Космотабак</t>
  </si>
  <si>
    <t>Ракета "Светлячок"</t>
  </si>
  <si>
    <t>Ракета "Молния"</t>
  </si>
  <si>
    <t>Ракета "Буря"</t>
  </si>
  <si>
    <t>Ракета "Ураган"</t>
  </si>
  <si>
    <t>Ракета "Циклон"</t>
  </si>
  <si>
    <t>Ракета "Торнадо"</t>
  </si>
  <si>
    <t>Ракета "Тайфун"</t>
  </si>
  <si>
    <t>Торпеда "Огненная буря"</t>
  </si>
  <si>
    <t>Ракета "Аврора"</t>
  </si>
  <si>
    <t>Силовой луч</t>
  </si>
  <si>
    <t>Ионная мина</t>
  </si>
  <si>
    <t>Мина "Следопыт"</t>
  </si>
  <si>
    <t>Ручное оружие</t>
  </si>
  <si>
    <t>Ручные дезинтеграторы</t>
  </si>
  <si>
    <t>Дрон-разведчик</t>
  </si>
  <si>
    <t>Боеприпасы к энергетич. пулемету</t>
  </si>
  <si>
    <t>Боеприпасы к гауссовой пушке</t>
  </si>
  <si>
    <t>Тяжелая ракета "Томагавк"</t>
  </si>
  <si>
    <t>Тяжелая торпеда "Молот"</t>
  </si>
  <si>
    <t>Заградительная ракета "Булава"</t>
  </si>
  <si>
    <t>Боевой Дрон MKII</t>
  </si>
  <si>
    <t>Вода</t>
  </si>
  <si>
    <t>Земной паек</t>
  </si>
  <si>
    <t>Углеводная галета</t>
  </si>
  <si>
    <t>Электромагнитная плазменная пушка</t>
  </si>
  <si>
    <t>Бомбомет материя/антиматерия</t>
  </si>
  <si>
    <t>Проектор сингулярных точек</t>
  </si>
  <si>
    <t>Световая пушка</t>
  </si>
  <si>
    <t>Крис</t>
  </si>
  <si>
    <t>Ракета "Тень"</t>
  </si>
  <si>
    <t>Ракета "Фантом"</t>
  </si>
  <si>
    <t>Ракета "Полтергейст"</t>
  </si>
  <si>
    <t>Ракета "Призрак"</t>
  </si>
  <si>
    <t>Название</t>
  </si>
  <si>
    <t>Раса</t>
  </si>
  <si>
    <t>Корпус</t>
  </si>
  <si>
    <t>Щит</t>
  </si>
  <si>
    <t>Генератор</t>
  </si>
  <si>
    <t>Ангар</t>
  </si>
  <si>
    <t>Цикл</t>
  </si>
  <si>
    <t>Продукт/
цикл</t>
  </si>
  <si>
    <t>Склад</t>
  </si>
  <si>
    <t>Класс
контей-нера</t>
  </si>
  <si>
    <t>Объем</t>
  </si>
  <si>
    <t>Мин
цена</t>
  </si>
  <si>
    <t>Макс
цена</t>
  </si>
  <si>
    <t>Ресурс1</t>
  </si>
  <si>
    <t>Ресурс/
цикл</t>
  </si>
  <si>
    <t>Ресурс2</t>
  </si>
  <si>
    <t>Ресурс3</t>
  </si>
  <si>
    <t>MainType</t>
  </si>
  <si>
    <t>SubType</t>
  </si>
  <si>
    <t>Оружейный завод</t>
  </si>
  <si>
    <t>Аргон</t>
  </si>
  <si>
    <t>Борон</t>
  </si>
  <si>
    <t>Паранид</t>
  </si>
  <si>
    <t>Сплит</t>
  </si>
  <si>
    <t>Телади</t>
  </si>
  <si>
    <t>Фабрика кристаллов M</t>
  </si>
  <si>
    <t>Фабрика квантовых трубок</t>
  </si>
  <si>
    <t>Фабрика микросхем</t>
  </si>
  <si>
    <t>Компьютерный завод</t>
  </si>
  <si>
    <t>Фабрика ракет "Москит"</t>
  </si>
  <si>
    <t>Фабрика ракет "Оса"</t>
  </si>
  <si>
    <t>Фабрика ракет "Шелкопряд"</t>
  </si>
  <si>
    <t>Фабрика ракет "Стрекоза"</t>
  </si>
  <si>
    <t>Фабрика ракет "Шершень"</t>
  </si>
  <si>
    <t>Фабрика мин СКВОШ</t>
  </si>
  <si>
    <t>Фабрика лазерных башен</t>
  </si>
  <si>
    <t>Фабрика дронов</t>
  </si>
  <si>
    <t>Фабрика навигационных спутников</t>
  </si>
  <si>
    <t>Фабрика улучшенных спутников</t>
  </si>
  <si>
    <t>Фабрика импульсных пушек</t>
  </si>
  <si>
    <t>Фабрика ускорителей частиц</t>
  </si>
  <si>
    <t>Завод плазменных пушек</t>
  </si>
  <si>
    <t>Фабрика ударно-импульсных генераторов</t>
  </si>
  <si>
    <t>Завод гауссовых пушек</t>
  </si>
  <si>
    <t>Завод фотонных пушек</t>
  </si>
  <si>
    <t>Завод осколочных бомбометов</t>
  </si>
  <si>
    <t>Завод силовых пушек</t>
  </si>
  <si>
    <t>Завод зенитных лазерных комплексов</t>
  </si>
  <si>
    <t>Фабрика автоматических пушек</t>
  </si>
  <si>
    <t>Фабрика боеприпасов</t>
  </si>
  <si>
    <t>Завод ионных излучателей</t>
  </si>
  <si>
    <t>Завод ионоплазменных пушек</t>
  </si>
  <si>
    <t>Фабрика буровых установок</t>
  </si>
  <si>
    <t>Завод ионных пушек</t>
  </si>
  <si>
    <t>Завод зенитных кассетных комплексов</t>
  </si>
  <si>
    <t>Завод фазовых усилителей</t>
  </si>
  <si>
    <t>Завод энергетических пулеметов</t>
  </si>
  <si>
    <t>Завод импульсных генераторов ионов</t>
  </si>
  <si>
    <t>Завод импульсных лазеров</t>
  </si>
  <si>
    <t>Фабрика 1 МДж щитов</t>
  </si>
  <si>
    <t>Фабрика 5 МДж щитов</t>
  </si>
  <si>
    <t>Фабрика 25 МДж щитов</t>
  </si>
  <si>
    <t>Фабрика щитов мощностью 200 МДж</t>
  </si>
  <si>
    <t>Фабрика 1 ГДж щитов</t>
  </si>
  <si>
    <t>Фабрика щитов мощностью 2 ГДж</t>
  </si>
  <si>
    <t>Пшеничная ферма M</t>
  </si>
  <si>
    <t>Пшеничная ферма L</t>
  </si>
  <si>
    <t>Ранчо M</t>
  </si>
  <si>
    <t>Ранчо L</t>
  </si>
  <si>
    <t>Ферма планктона M</t>
  </si>
  <si>
    <t>Ферма планктона L</t>
  </si>
  <si>
    <t>Фабрика биогаза M</t>
  </si>
  <si>
    <t>Фабрика биогаза L</t>
  </si>
  <si>
    <t>Ферма скруффинов M</t>
  </si>
  <si>
    <t>Ферма скруффинов L</t>
  </si>
  <si>
    <t>Космический челт-аквариум M</t>
  </si>
  <si>
    <t>Космический челт-аквариум L</t>
  </si>
  <si>
    <t>Соевая ферма M</t>
  </si>
  <si>
    <t>Соевая ферма L</t>
  </si>
  <si>
    <t>Улиточное ранчо M</t>
  </si>
  <si>
    <t>Улиточное ранчо L</t>
  </si>
  <si>
    <t>Цветочная ферма M</t>
  </si>
  <si>
    <t>Цветочная ферма L</t>
  </si>
  <si>
    <t>Теладианиевый завод M</t>
  </si>
  <si>
    <t>Теладианиевый завод L</t>
  </si>
  <si>
    <t>Фабрика грёз M</t>
  </si>
  <si>
    <t>Фабрика грёз L</t>
  </si>
  <si>
    <t>Фабрика раймс M</t>
  </si>
  <si>
    <t>Фабрика раймс L</t>
  </si>
  <si>
    <t>Кахунопекарня M</t>
  </si>
  <si>
    <t>Кахунопекарня L</t>
  </si>
  <si>
    <t>Перегонный завод M</t>
  </si>
  <si>
    <t>Перегонный завод L</t>
  </si>
  <si>
    <t>Стотт-фабрика M</t>
  </si>
  <si>
    <t>Стотт-фабрика L</t>
  </si>
  <si>
    <t>Лаборатория бофу M</t>
  </si>
  <si>
    <t>Лаборатория бофу L</t>
  </si>
  <si>
    <t>Мельница массома M</t>
  </si>
  <si>
    <t>Мельница массома L</t>
  </si>
  <si>
    <t>Растарный завод M</t>
  </si>
  <si>
    <t>Растарный завод L</t>
  </si>
  <si>
    <t>Ювелирный завод M</t>
  </si>
  <si>
    <t>Ювелирный завод L</t>
  </si>
  <si>
    <t>Соевая фабрика M</t>
  </si>
  <si>
    <t>Соевая фабрика L</t>
  </si>
  <si>
    <t>Фабрика ностропового масла M</t>
  </si>
  <si>
    <t>Фабрика ностропового масла L</t>
  </si>
  <si>
    <t>Благодатное местечко M</t>
  </si>
  <si>
    <t>Благодатное местечко L</t>
  </si>
  <si>
    <t>Солнечная электростанция M</t>
  </si>
  <si>
    <t>Солнечная электростанция L</t>
  </si>
  <si>
    <t>Солнечная электростанция XL</t>
  </si>
  <si>
    <t>Рудная шахта M</t>
  </si>
  <si>
    <t>Рудная шахта L</t>
  </si>
  <si>
    <t>Кремниевая шахта M</t>
  </si>
  <si>
    <t>Кремниевая шахта L</t>
  </si>
  <si>
    <t>Сборочный узел</t>
  </si>
  <si>
    <t>Фабрика ракет "Светлячок"</t>
  </si>
  <si>
    <t>Фабрика ракет "Молния"</t>
  </si>
  <si>
    <t>Фабрика ракет "Буря"</t>
  </si>
  <si>
    <t>Фабрика ракет "Ураган"</t>
  </si>
  <si>
    <t>Фабрика ракет "Циклон"</t>
  </si>
  <si>
    <t>Фабрика ракет "Торнадо"</t>
  </si>
  <si>
    <t>Фабрика ракет "Тайфун"</t>
  </si>
  <si>
    <t>Фабрика торпед "Огненная буря"</t>
  </si>
  <si>
    <t>Фабрика ракет "Аврора"</t>
  </si>
  <si>
    <t>Фабрика силовых лучей</t>
  </si>
  <si>
    <t>Фабрика ионных мин</t>
  </si>
  <si>
    <t>Фабрика мин "Следопыт"</t>
  </si>
  <si>
    <t>Фабрика ручного оружия</t>
  </si>
  <si>
    <t>Фабрика ручных дезинтеграторов</t>
  </si>
  <si>
    <t>Завод дронов-разведчиков</t>
  </si>
  <si>
    <t>Фабрика боеприпасов к энергетическому пулемету</t>
  </si>
  <si>
    <t>Фабрика боеприпасов к гауссовой пушке</t>
  </si>
  <si>
    <t>Завод ракет "Томагавк"</t>
  </si>
  <si>
    <t>Завод торпед "Молот"</t>
  </si>
  <si>
    <t>Завод ракет "Булава"</t>
  </si>
  <si>
    <t>Усовершенст. Фабрика дронов</t>
  </si>
  <si>
    <t>Земляне</t>
  </si>
  <si>
    <t>Фабрика протеиновой пасты M</t>
  </si>
  <si>
    <t>Фабрика протеиновой пасты L</t>
  </si>
  <si>
    <t>Водоочистная станция M</t>
  </si>
  <si>
    <t>Водоочистная станция L</t>
  </si>
  <si>
    <t>Фабрика кристаллов L</t>
  </si>
  <si>
    <t>Фабрика пайков ОКК M</t>
  </si>
  <si>
    <t>Фабрика пайков ОКК L</t>
  </si>
  <si>
    <t>Фабрика углеводных галет M</t>
  </si>
  <si>
    <t>Фабрика углеводных галет L</t>
  </si>
  <si>
    <t>Завод ЭМПП</t>
  </si>
  <si>
    <t>Завод бомбометов материя/антиматерия</t>
  </si>
  <si>
    <t>Завод проекторов сингулярных точек</t>
  </si>
  <si>
    <t>Завод световых пушек</t>
  </si>
  <si>
    <t>Крис Фабрика дронов M</t>
  </si>
  <si>
    <t>Завод ракет "Тень"</t>
  </si>
  <si>
    <t>Завод ракет "Фантом"</t>
  </si>
  <si>
    <t>Завод ракет "Полтергейст"</t>
  </si>
  <si>
    <t>Завод ракет "Призрак"</t>
  </si>
  <si>
    <t>За цикл</t>
  </si>
  <si>
    <t>Стоимость всех ресурсов</t>
  </si>
  <si>
    <t>Стоимость продукта</t>
  </si>
  <si>
    <t>Служебка для подсчета мин занчения. Функция МИН не держит условия.</t>
  </si>
  <si>
    <t>Цена</t>
  </si>
  <si>
    <t>Мин</t>
  </si>
  <si>
    <t>Макс</t>
  </si>
  <si>
    <t>Телади Благодатное местечко L</t>
  </si>
  <si>
    <t>Благодатное местечко</t>
  </si>
  <si>
    <t>Телади Благодатное местечко M</t>
  </si>
  <si>
    <t>Земляне Водоочистная станция L</t>
  </si>
  <si>
    <t>Водоочистная станция</t>
  </si>
  <si>
    <t>Земляне Водоочистная станция M</t>
  </si>
  <si>
    <t>Земляне Завод бомбометов материя/антиматерия</t>
  </si>
  <si>
    <t>Телади Завод гауссовых пушек</t>
  </si>
  <si>
    <t>Борон Завод дронов-разведчиков</t>
  </si>
  <si>
    <t>Аргон Завод зенитных кассетных комплексов</t>
  </si>
  <si>
    <t>Телади Завод зенитных лазерных комплексов</t>
  </si>
  <si>
    <t>Борон Завод импульсных генераторов ионов</t>
  </si>
  <si>
    <t>Сплит Завод импульсных лазеров</t>
  </si>
  <si>
    <t>Борон Завод ионных излучателей</t>
  </si>
  <si>
    <t>Борон Завод ионных пушек</t>
  </si>
  <si>
    <t>Сплит Завод ионоплазменных пушек</t>
  </si>
  <si>
    <t>Паранид Завод осколочных бомбометов</t>
  </si>
  <si>
    <t>Паранид Завод плазменных пушек</t>
  </si>
  <si>
    <t>Аргон Завод плазменных пушек</t>
  </si>
  <si>
    <t>Телади Завод плазменных пушек</t>
  </si>
  <si>
    <t>Сплит Завод плазменных пушек</t>
  </si>
  <si>
    <t>Земляне Завод проекторов сингулярных точек</t>
  </si>
  <si>
    <t>Аргон Завод ракет "Булава"</t>
  </si>
  <si>
    <t>Борон Завод ракет "Булава"</t>
  </si>
  <si>
    <t>Паранид Завод ракет "Булава"</t>
  </si>
  <si>
    <t>Сплит Завод ракет "Булава"</t>
  </si>
  <si>
    <t>Телади Завод ракет "Булава"</t>
  </si>
  <si>
    <t>Земляне Завод ракет "Полтергейст"</t>
  </si>
  <si>
    <t>Земляне Завод ракет "Призрак"</t>
  </si>
  <si>
    <t>Земляне Завод ракет "Тень"</t>
  </si>
  <si>
    <t>Аргон Завод ракет "Томагавк"</t>
  </si>
  <si>
    <t>Борон Завод ракет "Томагавк"</t>
  </si>
  <si>
    <t>Паранид Завод ракет "Томагавк"</t>
  </si>
  <si>
    <t>Сплит Завод ракет "Томагавк"</t>
  </si>
  <si>
    <t>Телади Завод ракет "Томагавк"</t>
  </si>
  <si>
    <t>Земляне Завод ракет "Фантом"</t>
  </si>
  <si>
    <t>Земляне Завод световых пушек</t>
  </si>
  <si>
    <t>Паранид Завод силовых пушек</t>
  </si>
  <si>
    <t>Аргон Завод торпед "Молот"</t>
  </si>
  <si>
    <t>Борон Завод торпед "Молот"</t>
  </si>
  <si>
    <t>Паранид Завод торпед "Молот"</t>
  </si>
  <si>
    <t>Сплит Завод торпед "Молот"</t>
  </si>
  <si>
    <t>Телади Завод торпед "Молот"</t>
  </si>
  <si>
    <t>Аргон Завод фазовых усилителей</t>
  </si>
  <si>
    <t>Борон Завод фотонных пушек</t>
  </si>
  <si>
    <t>Паранид Завод фотонных пушек</t>
  </si>
  <si>
    <t>Аргон Завод фотонных пушек</t>
  </si>
  <si>
    <t>Сплит Завод фотонных пушек</t>
  </si>
  <si>
    <t>Земляне Завод ЭМПП</t>
  </si>
  <si>
    <t>Телади Завод энергетических пулеметов</t>
  </si>
  <si>
    <t>Аргон Кахунопекарня L</t>
  </si>
  <si>
    <t>Кахунопекарня</t>
  </si>
  <si>
    <t>Аргон Кахунопекарня M</t>
  </si>
  <si>
    <t>Аргон Компьютерный завод</t>
  </si>
  <si>
    <t>Борон Компьютерный завод</t>
  </si>
  <si>
    <t>Паранид Компьютерный завод</t>
  </si>
  <si>
    <t>Сплит Компьютерный завод</t>
  </si>
  <si>
    <t>Телади Компьютерный завод</t>
  </si>
  <si>
    <t>Сплит Космический челт-аквариум L</t>
  </si>
  <si>
    <t>Космический челт-аквариум</t>
  </si>
  <si>
    <t>Сплит Космический челт-аквариум M</t>
  </si>
  <si>
    <t>Аргон Кремниевая шахта L</t>
  </si>
  <si>
    <t>Кремниевая шахта</t>
  </si>
  <si>
    <t>Борон Кремниевая шахта L</t>
  </si>
  <si>
    <t>Паранид Кремниевая шахта L</t>
  </si>
  <si>
    <t>Сплит Кремниевая шахта L</t>
  </si>
  <si>
    <t>Телади Кремниевая шахта L</t>
  </si>
  <si>
    <t>Земляне Кремниевая шахта L</t>
  </si>
  <si>
    <t>Аргон Кремниевая шахта M</t>
  </si>
  <si>
    <t>Борон Кремниевая шахта M</t>
  </si>
  <si>
    <t>Паранид Кремниевая шахта M</t>
  </si>
  <si>
    <t>Сплит Кремниевая шахта M</t>
  </si>
  <si>
    <t>Телади Кремниевая шахта M</t>
  </si>
  <si>
    <t>Земляне Кремниевая шахта M</t>
  </si>
  <si>
    <t>Земляне Крис Фабрика дронов M</t>
  </si>
  <si>
    <t>Крис Фабрика дронов</t>
  </si>
  <si>
    <t>Борон Лаборатория бофу L</t>
  </si>
  <si>
    <t>Лаборатория бофу</t>
  </si>
  <si>
    <t>Борон Лаборатория бофу M</t>
  </si>
  <si>
    <t>Сплит Мельница массома L</t>
  </si>
  <si>
    <t>Мельница массома</t>
  </si>
  <si>
    <t>Сплит Мельница массома M</t>
  </si>
  <si>
    <t>Аргон Оружейный завод</t>
  </si>
  <si>
    <t>Борон Оружейный завод</t>
  </si>
  <si>
    <t>Паранид Оружейный завод</t>
  </si>
  <si>
    <t>Сплит Оружейный завод</t>
  </si>
  <si>
    <t>Телади Оружейный завод</t>
  </si>
  <si>
    <t>Аргон Перегонный завод L</t>
  </si>
  <si>
    <t>Перегонный завод</t>
  </si>
  <si>
    <t>Аргон Перегонный завод M</t>
  </si>
  <si>
    <t>Аргон Пшеничная ферма L</t>
  </si>
  <si>
    <t>Пшеничная ферма</t>
  </si>
  <si>
    <t>Аргон Пшеничная ферма M</t>
  </si>
  <si>
    <t>Аргон Ранчо L</t>
  </si>
  <si>
    <t>Ранчо</t>
  </si>
  <si>
    <t>Аргон Ранчо M</t>
  </si>
  <si>
    <t>Сплит Растарный завод L</t>
  </si>
  <si>
    <t>Растарный завод</t>
  </si>
  <si>
    <t>Сплит Растарный завод M</t>
  </si>
  <si>
    <t>Аргон Рудная шахта L</t>
  </si>
  <si>
    <t>Рудная шахта</t>
  </si>
  <si>
    <t>Борон Рудная шахта L</t>
  </si>
  <si>
    <t>Паранид Рудная шахта L</t>
  </si>
  <si>
    <t>Сплит Рудная шахта L</t>
  </si>
  <si>
    <t>Телади Рудная шахта L</t>
  </si>
  <si>
    <t>Земляне Рудная шахта L</t>
  </si>
  <si>
    <t>Аргон Рудная шахта M</t>
  </si>
  <si>
    <t>Борон Рудная шахта M</t>
  </si>
  <si>
    <t>Паранид Рудная шахта M</t>
  </si>
  <si>
    <t>Сплит Рудная шахта M</t>
  </si>
  <si>
    <t>Телади Рудная шахта M</t>
  </si>
  <si>
    <t>Земляне Рудная шахта M</t>
  </si>
  <si>
    <t>Аргон Сборочный узел</t>
  </si>
  <si>
    <t>Борон Сборочный узел</t>
  </si>
  <si>
    <t>Паранид Сборочный узел</t>
  </si>
  <si>
    <t>Сплит Сборочный узел</t>
  </si>
  <si>
    <t>Земляне Сборочный узел</t>
  </si>
  <si>
    <t>Паранид Соевая фабрика L</t>
  </si>
  <si>
    <t>Соевая фабрика</t>
  </si>
  <si>
    <t>Паранид Соевая фабрика M</t>
  </si>
  <si>
    <t>Паранид Соевая ферма L</t>
  </si>
  <si>
    <t>Соевая ферма</t>
  </si>
  <si>
    <t>Паранид Соевая ферма M</t>
  </si>
  <si>
    <t>Аргон Солнечная электростанция L</t>
  </si>
  <si>
    <t>Солнечная электростанция</t>
  </si>
  <si>
    <t>Борон Солнечная электростанция L</t>
  </si>
  <si>
    <t>Паранид Солнечная электростанция L</t>
  </si>
  <si>
    <t>Сплит Солнечная электростанция L</t>
  </si>
  <si>
    <t>Телади Солнечная электростанция L</t>
  </si>
  <si>
    <t>Земляне Солнечная электростанция L</t>
  </si>
  <si>
    <t>Аргон Солнечная электростанция M</t>
  </si>
  <si>
    <t>Борон Солнечная электростанция M</t>
  </si>
  <si>
    <t>Паранид Солнечная электростанция M</t>
  </si>
  <si>
    <t>Сплит Солнечная электростанция M</t>
  </si>
  <si>
    <t>Телади Солнечная электростанция M</t>
  </si>
  <si>
    <t>Земляне Солнечная электростанция M</t>
  </si>
  <si>
    <t>Аргон Солнечная электростанция XL</t>
  </si>
  <si>
    <t>Борон Солнечная электростанция XL</t>
  </si>
  <si>
    <t>Паранид Солнечная электростанция XL</t>
  </si>
  <si>
    <t>Сплит Солнечная электростанция XL</t>
  </si>
  <si>
    <t>Телади Солнечная электростанция XL</t>
  </si>
  <si>
    <t>Земляне Солнечная электростанция XL</t>
  </si>
  <si>
    <t>Борон Стотт-фабрика L</t>
  </si>
  <si>
    <t>Стотт-фабрика</t>
  </si>
  <si>
    <t>Борон Стотт-фабрика M</t>
  </si>
  <si>
    <t>Телади Теладианиевый завод L</t>
  </si>
  <si>
    <t>Теладианиевый завод</t>
  </si>
  <si>
    <t>Телади Теладианиевый завод M</t>
  </si>
  <si>
    <t>Паранид Улиточное ранчо L</t>
  </si>
  <si>
    <t>Улиточное ранчо</t>
  </si>
  <si>
    <t>Паранид Улиточное ранчо M</t>
  </si>
  <si>
    <t>Аргон Усовершенст. Фабрика дронов</t>
  </si>
  <si>
    <t>Сплит Усовершенст. Фабрика дронов</t>
  </si>
  <si>
    <t>Борон Фабрика 1 ГДж щитов</t>
  </si>
  <si>
    <t>Сплит Фабрика 1 ГДж щитов</t>
  </si>
  <si>
    <t>Аргон Фабрика 1 МДж щитов</t>
  </si>
  <si>
    <t>Телади Фабрика 1 МДж щитов</t>
  </si>
  <si>
    <t>Паранид Фабрика 25 МДж щитов</t>
  </si>
  <si>
    <t>Сплит Фабрика 25 МДж щитов</t>
  </si>
  <si>
    <t>Паранид Фабрика 5 МДж щитов</t>
  </si>
  <si>
    <t>Телади Фабрика 5 МДж щитов</t>
  </si>
  <si>
    <t>Сплит Фабрика автоматических пушек</t>
  </si>
  <si>
    <t>Борон Фабрика биогаза L</t>
  </si>
  <si>
    <t>Фабрика биогаза</t>
  </si>
  <si>
    <t>Борон Фабрика биогаза M</t>
  </si>
  <si>
    <t>Аргон Фабрика боеприпасов</t>
  </si>
  <si>
    <t>Сплит Фабрика боеприпасов</t>
  </si>
  <si>
    <t>Телади Фабрика боеприпасов к гауссовой пушке</t>
  </si>
  <si>
    <t>Телади Фабрика боеприпасов к энергетическому пулемету</t>
  </si>
  <si>
    <t>Паранид Фабрика буровых установок</t>
  </si>
  <si>
    <t>Телади Фабрика буровых установок</t>
  </si>
  <si>
    <t>Телади Фабрика грёз L</t>
  </si>
  <si>
    <t>Фабрика грёз</t>
  </si>
  <si>
    <t>Телади Фабрика грёз M</t>
  </si>
  <si>
    <t>Аргон Фабрика дронов</t>
  </si>
  <si>
    <t>Сплит Фабрика дронов</t>
  </si>
  <si>
    <t>Телади Фабрика дронов</t>
  </si>
  <si>
    <t>Аргон Фабрика импульсных пушек</t>
  </si>
  <si>
    <t>Борон Фабрика импульсных пушек</t>
  </si>
  <si>
    <t>Сплит Фабрика импульсных пушек</t>
  </si>
  <si>
    <t>Телади Фабрика импульсных пушек</t>
  </si>
  <si>
    <t>Борон Фабрика ионных мин</t>
  </si>
  <si>
    <t>Аргон Фабрика квантовых трубок</t>
  </si>
  <si>
    <t>Борон Фабрика квантовых трубок</t>
  </si>
  <si>
    <t>Паранид Фабрика квантовых трубок</t>
  </si>
  <si>
    <t>Сплит Фабрика квантовых трубок</t>
  </si>
  <si>
    <t>Телади Фабрика квантовых трубок</t>
  </si>
  <si>
    <t>Земляне Фабрика кристаллов L</t>
  </si>
  <si>
    <t>Фабрика кристаллов</t>
  </si>
  <si>
    <t>Аргон Фабрика кристаллов L</t>
  </si>
  <si>
    <t>Борон Фабрика кристаллов L</t>
  </si>
  <si>
    <t>Паранид Фабрика кристаллов L</t>
  </si>
  <si>
    <t>Сплит Фабрика кристаллов L</t>
  </si>
  <si>
    <t>Телади Фабрика кристаллов L</t>
  </si>
  <si>
    <t>Аргон Фабрика кристаллов M</t>
  </si>
  <si>
    <t>Борон Фабрика кристаллов M</t>
  </si>
  <si>
    <t>Паранид Фабрика кристаллов M</t>
  </si>
  <si>
    <t>Сплит Фабрика кристаллов M</t>
  </si>
  <si>
    <t>Телади Фабрика кристаллов M</t>
  </si>
  <si>
    <t>Земляне Фабрика кристаллов M</t>
  </si>
  <si>
    <t>Аргон Фабрика лазерных башен</t>
  </si>
  <si>
    <t>Паранид Фабрика лазерных башен</t>
  </si>
  <si>
    <t>Сплит Фабрика лазерных башен</t>
  </si>
  <si>
    <t>Аргон Фабрика микросхем</t>
  </si>
  <si>
    <t>Борон Фабрика микросхем</t>
  </si>
  <si>
    <t>Паранид Фабрика микросхем</t>
  </si>
  <si>
    <t>Сплит Фабрика микросхем</t>
  </si>
  <si>
    <t>Телади Фабрика микросхем</t>
  </si>
  <si>
    <t>Сплит Фабрика мин "Следопыт"</t>
  </si>
  <si>
    <t>Паранид Фабрика мин СКВОШ</t>
  </si>
  <si>
    <t>Сплит Фабрика мин СКВОШ</t>
  </si>
  <si>
    <t>Телади Фабрика мин СКВОШ</t>
  </si>
  <si>
    <t>Аргон Фабрика навигационных спутников</t>
  </si>
  <si>
    <t>Борон Фабрика навигационных спутников</t>
  </si>
  <si>
    <t>Сплит Фабрика навигационных спутников</t>
  </si>
  <si>
    <t>Телади Фабрика навигационных спутников</t>
  </si>
  <si>
    <t>Телади Фабрика ностропового масла L</t>
  </si>
  <si>
    <t>Фабрика ностропового масла</t>
  </si>
  <si>
    <t>Телади Фабрика ностропового масла M</t>
  </si>
  <si>
    <t>Земляне Фабрика пайков ОКК L</t>
  </si>
  <si>
    <t>Фабрика пайков ОКК</t>
  </si>
  <si>
    <t>Земляне Фабрика пайков ОКК M</t>
  </si>
  <si>
    <t>Земляне Фабрика протеиновой пасты L</t>
  </si>
  <si>
    <t>Фабрика протеиновой пасты</t>
  </si>
  <si>
    <t>Земляне Фабрика протеиновой пасты M</t>
  </si>
  <si>
    <t>Аргон Фабрика раймс L</t>
  </si>
  <si>
    <t>Фабрика раймс</t>
  </si>
  <si>
    <t>Аргон Фабрика раймс M</t>
  </si>
  <si>
    <t>Паранид Фабрика ракет "Аврора"</t>
  </si>
  <si>
    <t>Борон Фабрика ракет "Буря"</t>
  </si>
  <si>
    <t>Сплит Фабрика ракет "Молния"</t>
  </si>
  <si>
    <t>Аргон Фабрика ракет "Москит"</t>
  </si>
  <si>
    <t>Борон Фабрика ракет "Москит"</t>
  </si>
  <si>
    <t>Телади Фабрика ракет "Москит"</t>
  </si>
  <si>
    <t>Аргон Фабрика ракет "Оса"</t>
  </si>
  <si>
    <t>Паранид Фабрика ракет "Оса"</t>
  </si>
  <si>
    <t>Сплит Фабрика ракет "Оса"</t>
  </si>
  <si>
    <t>Аргон Фабрика ракет "Светлячок"</t>
  </si>
  <si>
    <t>Борон Фабрика ракет "Стрекоза"</t>
  </si>
  <si>
    <t>Сплит Фабрика ракет "Стрекоза"</t>
  </si>
  <si>
    <t>Телади Фабрика ракет "Тайфун"</t>
  </si>
  <si>
    <t>Сплит Фабрика ракет "Торнадо"</t>
  </si>
  <si>
    <t>Паранид Фабрика ракет "Ураган"</t>
  </si>
  <si>
    <t>Телади Фабрика ракет "Циклон"</t>
  </si>
  <si>
    <t>Борон Фабрика ракет "Циклон"</t>
  </si>
  <si>
    <t>Аргон Фабрика ракет "Шелкопряд"</t>
  </si>
  <si>
    <t>Сплит Фабрика ракет "Шелкопряд"</t>
  </si>
  <si>
    <t>Телади Фабрика ракет "Шелкопряд"</t>
  </si>
  <si>
    <t>Паранид Фабрика ракет "Шершень"</t>
  </si>
  <si>
    <t>Аргон Фабрика ручного оружия</t>
  </si>
  <si>
    <t>Паранид Фабрика ручного оружия</t>
  </si>
  <si>
    <t>Сплит Фабрика ручного оружия</t>
  </si>
  <si>
    <t>Телади Фабрика ручного оружия</t>
  </si>
  <si>
    <t>Сплит Фабрика ручных дезинтеграторов</t>
  </si>
  <si>
    <t>Паранид Фабрика силовых лучей</t>
  </si>
  <si>
    <t>Аргон Фабрика торпед "Огненная буря"</t>
  </si>
  <si>
    <t>Земляне Фабрика углеводных галет L</t>
  </si>
  <si>
    <t>Фабрика углеводных галет</t>
  </si>
  <si>
    <t>Земляне Фабрика углеводных галет M</t>
  </si>
  <si>
    <t>Паранид Фабрика ударно-импульсных генераторов</t>
  </si>
  <si>
    <t>Аргон Фабрика ударно-импульсных генераторов</t>
  </si>
  <si>
    <t>Телади Фабрика ударно-импульсных генераторов</t>
  </si>
  <si>
    <t>Аргон Фабрика улучшенных спутников</t>
  </si>
  <si>
    <t>Паранид Фабрика улучшенных спутников</t>
  </si>
  <si>
    <t>Сплит Фабрика улучшенных спутников</t>
  </si>
  <si>
    <t>Борон Фабрика ускорителей частиц</t>
  </si>
  <si>
    <t>Паранид Фабрика ускорителей частиц</t>
  </si>
  <si>
    <t>Аргон Фабрика ускорителей частиц</t>
  </si>
  <si>
    <t>Аргон Фабрика щитов мощностью 2 ГДж</t>
  </si>
  <si>
    <t>Паранид Фабрика щитов мощностью 2 ГДж</t>
  </si>
  <si>
    <t>Аргон Фабрика щитов мощностью 200 МДж</t>
  </si>
  <si>
    <t>Борон Фабрика щитов мощностью 200 МДж</t>
  </si>
  <si>
    <t>Борон Ферма планктона L</t>
  </si>
  <si>
    <t>Ферма планктона</t>
  </si>
  <si>
    <t>Борон Ферма планктона M</t>
  </si>
  <si>
    <t>Сплит Ферма скруффинов L</t>
  </si>
  <si>
    <t>Ферма скруффинов</t>
  </si>
  <si>
    <t>Сплит Ферма скруффинов M</t>
  </si>
  <si>
    <t>Телади Цветочная ферма L</t>
  </si>
  <si>
    <t>Цветочная ферма</t>
  </si>
  <si>
    <t>Телади Цветочная ферма M</t>
  </si>
  <si>
    <t>Паранид Ювелирный завод L</t>
  </si>
  <si>
    <t>Ювелирный завод</t>
  </si>
  <si>
    <t>Паранид Ювелирный завод M</t>
  </si>
  <si>
    <t>Доходость   тыс.кр/час</t>
  </si>
  <si>
    <t>Себестоимость продукта</t>
  </si>
  <si>
    <t>Цена продажи</t>
  </si>
  <si>
    <t>Время
окупаемости</t>
  </si>
  <si>
    <t>Кол-во
прод.
За
цикл</t>
  </si>
  <si>
    <t>Себе-
стои-
ость</t>
  </si>
  <si>
    <t>Доход-ность
тыс.кр/час</t>
  </si>
  <si>
    <t>Время
окупа-емости</t>
  </si>
  <si>
    <t>Цена
фаб-рики
млн.</t>
  </si>
  <si>
    <t>Цена рес.</t>
  </si>
  <si>
    <t>Название фабрики</t>
  </si>
  <si>
    <t>max</t>
  </si>
  <si>
    <t>av</t>
  </si>
  <si>
    <t>min</t>
  </si>
  <si>
    <t>Ресурс</t>
  </si>
  <si>
    <t>Шт/цикл</t>
  </si>
  <si>
    <t>Цена прод.</t>
  </si>
  <si>
    <t>-</t>
  </si>
  <si>
    <t>Тел</t>
  </si>
  <si>
    <t>Да</t>
  </si>
  <si>
    <t>Зем</t>
  </si>
  <si>
    <t>Бор</t>
  </si>
  <si>
    <t>Арг</t>
  </si>
  <si>
    <t>Спл</t>
  </si>
  <si>
    <t>Пар</t>
  </si>
  <si>
    <t>Пользовательские
(впишите вместо "-" вашу цену, либо "0")</t>
  </si>
  <si>
    <t>Время цикла</t>
  </si>
</sst>
</file>

<file path=xl/styles.xml><?xml version="1.0" encoding="utf-8"?>
<styleSheet xmlns="http://schemas.openxmlformats.org/spreadsheetml/2006/main">
  <numFmts count="6">
    <numFmt numFmtId="164" formatCode="h:mm:ss;@"/>
    <numFmt numFmtId="165" formatCode="0;\-0;\-;@"/>
    <numFmt numFmtId="166" formatCode="[$-F400]h:mm:ss\ AM/PM"/>
    <numFmt numFmtId="167" formatCode="0.0"/>
    <numFmt numFmtId="168" formatCode="0;\-0;;@"/>
    <numFmt numFmtId="169" formatCode="0;\-0;\-;"/>
  </numFmts>
  <fonts count="2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54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medium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medium">
        <color theme="0" tint="-4.9989318521683403E-2"/>
      </left>
      <right/>
      <top style="medium">
        <color theme="0" tint="-4.9989318521683403E-2"/>
      </top>
      <bottom/>
      <diagonal/>
    </border>
    <border>
      <left/>
      <right/>
      <top style="medium">
        <color theme="0" tint="-4.9989318521683403E-2"/>
      </top>
      <bottom/>
      <diagonal/>
    </border>
    <border>
      <left/>
      <right style="thin">
        <color theme="0" tint="-4.9989318521683403E-2"/>
      </right>
      <top style="medium">
        <color theme="0" tint="-4.9989318521683403E-2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 style="medium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medium">
        <color theme="0" tint="-4.9989318521683403E-2"/>
      </top>
      <bottom style="thin">
        <color theme="0" tint="-4.9989318521683403E-2"/>
      </bottom>
      <diagonal/>
    </border>
    <border>
      <left style="medium">
        <color theme="0" tint="-4.9989318521683403E-2"/>
      </left>
      <right/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  <border>
      <left/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 style="medium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medium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medium">
        <color theme="0" tint="-4.9989318521683403E-2"/>
      </left>
      <right/>
      <top/>
      <bottom/>
      <diagonal/>
    </border>
    <border>
      <left/>
      <right style="thin">
        <color theme="0" tint="-4.9989318521683403E-2"/>
      </right>
      <top/>
      <bottom/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 style="medium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medium">
        <color theme="0" tint="-4.9989318521683403E-2"/>
      </left>
      <right/>
      <top/>
      <bottom style="thin">
        <color theme="0" tint="-4.9989318521683403E-2"/>
      </bottom>
      <diagonal/>
    </border>
    <border>
      <left/>
      <right/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medium">
        <color theme="0" tint="-4.9989318521683403E-2"/>
      </left>
      <right/>
      <top style="thin">
        <color theme="0" tint="-4.9989318521683403E-2"/>
      </top>
      <bottom style="medium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medium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medium">
        <color theme="0" tint="-4.9989318521683403E-2"/>
      </bottom>
      <diagonal/>
    </border>
    <border>
      <left style="thin">
        <color theme="0" tint="-4.9989318521683403E-2"/>
      </left>
      <right style="medium">
        <color theme="0" tint="-4.9989318521683403E-2"/>
      </right>
      <top style="thin">
        <color theme="0" tint="-4.9989318521683403E-2"/>
      </top>
      <bottom style="medium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medium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 style="medium">
        <color theme="0" tint="-4.9989318521683403E-2"/>
      </right>
      <top style="thin">
        <color theme="0" tint="-4.9989318521683403E-2"/>
      </top>
      <bottom/>
      <diagonal/>
    </border>
    <border>
      <left style="medium">
        <color theme="0" tint="-4.9989318521683403E-2"/>
      </left>
      <right style="thin">
        <color theme="0" tint="-4.9989318521683403E-2"/>
      </right>
      <top style="medium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 style="medium">
        <color theme="0" tint="-4.9989318521683403E-2"/>
      </top>
      <bottom style="thin">
        <color theme="0" tint="-4.9989318521683403E-2"/>
      </bottom>
      <diagonal/>
    </border>
    <border>
      <left style="medium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medium">
        <color theme="0" tint="-4.9989318521683403E-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medium">
        <color theme="0" tint="-4.9989318521683403E-2"/>
      </bottom>
      <diagonal/>
    </border>
    <border>
      <left style="medium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 style="medium">
        <color theme="0" tint="-4.9989318521683403E-2"/>
      </bottom>
      <diagonal/>
    </border>
    <border>
      <left/>
      <right style="medium">
        <color theme="0" tint="-4.9989318521683403E-2"/>
      </right>
      <top style="medium">
        <color theme="0" tint="-4.9989318521683403E-2"/>
      </top>
      <bottom/>
      <diagonal/>
    </border>
    <border>
      <left/>
      <right style="medium">
        <color theme="0" tint="-4.9989318521683403E-2"/>
      </right>
      <top/>
      <bottom/>
      <diagonal/>
    </border>
    <border>
      <left/>
      <right style="medium">
        <color theme="0" tint="-4.9989318521683403E-2"/>
      </right>
      <top/>
      <bottom style="thin">
        <color theme="0" tint="-4.9989318521683403E-2"/>
      </bottom>
      <diagonal/>
    </border>
    <border>
      <left/>
      <right/>
      <top style="medium">
        <color theme="0" tint="-4.9989318521683403E-2"/>
      </top>
      <bottom style="thin">
        <color theme="0" tint="-4.9989318521683403E-2"/>
      </bottom>
      <diagonal/>
    </border>
    <border>
      <left/>
      <right style="medium">
        <color theme="0" tint="-4.9989318521683403E-2"/>
      </right>
      <top style="medium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 style="medium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textRotation="90"/>
    </xf>
    <xf numFmtId="0" fontId="1" fillId="2" borderId="0" xfId="0" applyFont="1" applyFill="1" applyAlignment="1">
      <alignment horizontal="center" textRotation="90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/>
    <xf numFmtId="0" fontId="1" fillId="2" borderId="1" xfId="0" applyFont="1" applyFill="1" applyBorder="1" applyAlignment="1">
      <alignment textRotation="90"/>
    </xf>
    <xf numFmtId="0" fontId="1" fillId="2" borderId="0" xfId="0" applyFont="1" applyFill="1" applyAlignment="1">
      <alignment textRotation="90"/>
    </xf>
    <xf numFmtId="0" fontId="1" fillId="2" borderId="1" xfId="0" applyFont="1" applyFill="1" applyBorder="1"/>
    <xf numFmtId="0" fontId="1" fillId="3" borderId="1" xfId="0" applyFont="1" applyFill="1" applyBorder="1"/>
    <xf numFmtId="0" fontId="1" fillId="2" borderId="0" xfId="0" applyFont="1" applyFill="1"/>
    <xf numFmtId="0" fontId="0" fillId="2" borderId="1" xfId="0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/>
    <xf numFmtId="164" fontId="0" fillId="2" borderId="1" xfId="0" applyNumberFormat="1" applyFill="1" applyBorder="1"/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21" fontId="0" fillId="2" borderId="1" xfId="0" applyNumberFormat="1" applyFill="1" applyBorder="1"/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0" fontId="1" fillId="2" borderId="25" xfId="0" applyFont="1" applyFill="1" applyBorder="1" applyAlignment="1">
      <alignment wrapText="1"/>
    </xf>
    <xf numFmtId="0" fontId="1" fillId="2" borderId="0" xfId="0" applyFont="1" applyFill="1" applyAlignment="1">
      <alignment horizontal="center" vertical="center"/>
    </xf>
    <xf numFmtId="0" fontId="1" fillId="2" borderId="29" xfId="0" applyFont="1" applyFill="1" applyBorder="1" applyAlignment="1">
      <alignment horizontal="center"/>
    </xf>
    <xf numFmtId="0" fontId="1" fillId="2" borderId="30" xfId="0" applyFont="1" applyFill="1" applyBorder="1" applyAlignment="1">
      <alignment horizontal="center"/>
    </xf>
    <xf numFmtId="0" fontId="1" fillId="2" borderId="34" xfId="0" applyFont="1" applyFill="1" applyBorder="1" applyAlignment="1">
      <alignment wrapText="1"/>
    </xf>
    <xf numFmtId="0" fontId="1" fillId="2" borderId="34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left" vertical="center"/>
    </xf>
    <xf numFmtId="168" fontId="1" fillId="2" borderId="36" xfId="0" applyNumberFormat="1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right" vertical="center" wrapText="1"/>
    </xf>
    <xf numFmtId="0" fontId="1" fillId="2" borderId="36" xfId="0" applyFont="1" applyFill="1" applyBorder="1" applyAlignment="1">
      <alignment horizontal="right" vertical="center"/>
    </xf>
    <xf numFmtId="0" fontId="1" fillId="2" borderId="37" xfId="0" applyFont="1" applyFill="1" applyBorder="1" applyAlignment="1">
      <alignment horizontal="right" vertical="center"/>
    </xf>
    <xf numFmtId="0" fontId="1" fillId="2" borderId="31" xfId="0" applyFont="1" applyFill="1" applyBorder="1" applyAlignment="1">
      <alignment horizontal="right" vertical="center" wrapText="1"/>
    </xf>
    <xf numFmtId="0" fontId="1" fillId="2" borderId="36" xfId="0" applyFont="1" applyFill="1" applyBorder="1" applyAlignment="1">
      <alignment horizontal="center" vertical="center" wrapText="1"/>
    </xf>
    <xf numFmtId="0" fontId="1" fillId="2" borderId="37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left" vertical="center"/>
    </xf>
    <xf numFmtId="168" fontId="1" fillId="2" borderId="38" xfId="0" applyNumberFormat="1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right" vertical="center" wrapText="1"/>
    </xf>
    <xf numFmtId="0" fontId="1" fillId="2" borderId="38" xfId="0" applyFont="1" applyFill="1" applyBorder="1" applyAlignment="1">
      <alignment horizontal="right" vertical="center"/>
    </xf>
    <xf numFmtId="0" fontId="1" fillId="2" borderId="39" xfId="0" applyFont="1" applyFill="1" applyBorder="1" applyAlignment="1">
      <alignment horizontal="right" vertical="center"/>
    </xf>
    <xf numFmtId="0" fontId="1" fillId="2" borderId="19" xfId="0" applyFont="1" applyFill="1" applyBorder="1" applyAlignment="1">
      <alignment horizontal="right" vertical="center" wrapText="1"/>
    </xf>
    <xf numFmtId="0" fontId="1" fillId="2" borderId="38" xfId="0" applyFont="1" applyFill="1" applyBorder="1" applyAlignment="1">
      <alignment horizontal="center" vertical="center" wrapText="1"/>
    </xf>
    <xf numFmtId="0" fontId="1" fillId="2" borderId="39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left"/>
    </xf>
    <xf numFmtId="168" fontId="1" fillId="2" borderId="14" xfId="0" applyNumberFormat="1" applyFont="1" applyFill="1" applyBorder="1" applyAlignment="1">
      <alignment horizontal="center"/>
    </xf>
    <xf numFmtId="168" fontId="1" fillId="2" borderId="41" xfId="0" applyNumberFormat="1" applyFont="1" applyFill="1" applyBorder="1" applyAlignment="1">
      <alignment horizontal="center"/>
    </xf>
    <xf numFmtId="0" fontId="1" fillId="2" borderId="40" xfId="0" applyFont="1" applyFill="1" applyBorder="1" applyAlignment="1">
      <alignment horizontal="right"/>
    </xf>
    <xf numFmtId="0" fontId="1" fillId="2" borderId="14" xfId="0" applyFont="1" applyFill="1" applyBorder="1" applyAlignment="1">
      <alignment horizontal="right"/>
    </xf>
    <xf numFmtId="0" fontId="1" fillId="2" borderId="15" xfId="0" applyFont="1" applyFill="1" applyBorder="1" applyAlignment="1">
      <alignment horizontal="right"/>
    </xf>
    <xf numFmtId="0" fontId="1" fillId="2" borderId="16" xfId="0" applyFont="1" applyFill="1" applyBorder="1" applyAlignment="1">
      <alignment horizontal="right"/>
    </xf>
    <xf numFmtId="0" fontId="1" fillId="2" borderId="41" xfId="0" applyFont="1" applyFill="1" applyBorder="1" applyAlignment="1">
      <alignment horizontal="right"/>
    </xf>
    <xf numFmtId="165" fontId="1" fillId="2" borderId="28" xfId="0" applyNumberFormat="1" applyFont="1" applyFill="1" applyBorder="1" applyAlignment="1">
      <alignment horizontal="left"/>
    </xf>
    <xf numFmtId="165" fontId="1" fillId="2" borderId="20" xfId="0" applyNumberFormat="1" applyFont="1" applyFill="1" applyBorder="1" applyAlignment="1">
      <alignment horizontal="center"/>
    </xf>
    <xf numFmtId="165" fontId="1" fillId="2" borderId="20" xfId="0" applyNumberFormat="1" applyFont="1" applyFill="1" applyBorder="1" applyAlignment="1">
      <alignment horizontal="left"/>
    </xf>
    <xf numFmtId="0" fontId="1" fillId="2" borderId="20" xfId="0" applyFont="1" applyFill="1" applyBorder="1" applyAlignment="1">
      <alignment horizontal="center"/>
    </xf>
    <xf numFmtId="167" fontId="1" fillId="2" borderId="23" xfId="0" applyNumberFormat="1" applyFont="1" applyFill="1" applyBorder="1" applyAlignment="1">
      <alignment horizontal="center"/>
    </xf>
    <xf numFmtId="0" fontId="1" fillId="2" borderId="22" xfId="0" applyFont="1" applyFill="1" applyBorder="1" applyAlignment="1">
      <alignment horizontal="left"/>
    </xf>
    <xf numFmtId="168" fontId="1" fillId="2" borderId="20" xfId="0" applyNumberFormat="1" applyFont="1" applyFill="1" applyBorder="1" applyAlignment="1">
      <alignment horizontal="center"/>
    </xf>
    <xf numFmtId="168" fontId="1" fillId="2" borderId="21" xfId="0" applyNumberFormat="1" applyFont="1" applyFill="1" applyBorder="1" applyAlignment="1">
      <alignment horizontal="center"/>
    </xf>
    <xf numFmtId="0" fontId="1" fillId="2" borderId="22" xfId="0" applyFont="1" applyFill="1" applyBorder="1" applyAlignment="1">
      <alignment horizontal="right"/>
    </xf>
    <xf numFmtId="0" fontId="1" fillId="2" borderId="20" xfId="0" applyFont="1" applyFill="1" applyBorder="1" applyAlignment="1">
      <alignment horizontal="right"/>
    </xf>
    <xf numFmtId="0" fontId="1" fillId="2" borderId="23" xfId="0" applyFont="1" applyFill="1" applyBorder="1" applyAlignment="1">
      <alignment horizontal="right"/>
    </xf>
    <xf numFmtId="0" fontId="1" fillId="2" borderId="28" xfId="0" applyFont="1" applyFill="1" applyBorder="1" applyAlignment="1">
      <alignment horizontal="right"/>
    </xf>
    <xf numFmtId="0" fontId="1" fillId="2" borderId="21" xfId="0" applyFont="1" applyFill="1" applyBorder="1" applyAlignment="1">
      <alignment horizontal="right"/>
    </xf>
    <xf numFmtId="165" fontId="1" fillId="2" borderId="23" xfId="0" applyNumberFormat="1" applyFont="1" applyFill="1" applyBorder="1" applyAlignment="1">
      <alignment horizontal="center"/>
    </xf>
    <xf numFmtId="166" fontId="1" fillId="2" borderId="28" xfId="0" applyNumberFormat="1" applyFont="1" applyFill="1" applyBorder="1" applyAlignment="1">
      <alignment horizontal="center"/>
    </xf>
    <xf numFmtId="169" fontId="1" fillId="2" borderId="28" xfId="0" applyNumberFormat="1" applyFont="1" applyFill="1" applyBorder="1" applyAlignment="1">
      <alignment horizontal="center"/>
    </xf>
    <xf numFmtId="169" fontId="1" fillId="2" borderId="20" xfId="0" applyNumberFormat="1" applyFont="1" applyFill="1" applyBorder="1" applyAlignment="1">
      <alignment horizontal="center"/>
    </xf>
    <xf numFmtId="0" fontId="1" fillId="2" borderId="42" xfId="0" applyFont="1" applyFill="1" applyBorder="1" applyAlignment="1">
      <alignment horizontal="left"/>
    </xf>
    <xf numFmtId="168" fontId="1" fillId="2" borderId="34" xfId="0" applyNumberFormat="1" applyFont="1" applyFill="1" applyBorder="1" applyAlignment="1">
      <alignment horizontal="center"/>
    </xf>
    <xf numFmtId="168" fontId="1" fillId="2" borderId="43" xfId="0" applyNumberFormat="1" applyFont="1" applyFill="1" applyBorder="1" applyAlignment="1">
      <alignment horizontal="center"/>
    </xf>
    <xf numFmtId="0" fontId="1" fillId="2" borderId="42" xfId="0" applyFont="1" applyFill="1" applyBorder="1" applyAlignment="1">
      <alignment horizontal="right"/>
    </xf>
    <xf numFmtId="0" fontId="1" fillId="2" borderId="34" xfId="0" applyFont="1" applyFill="1" applyBorder="1" applyAlignment="1">
      <alignment horizontal="right"/>
    </xf>
    <xf numFmtId="0" fontId="1" fillId="2" borderId="35" xfId="0" applyFont="1" applyFill="1" applyBorder="1" applyAlignment="1">
      <alignment horizontal="right"/>
    </xf>
    <xf numFmtId="0" fontId="1" fillId="2" borderId="33" xfId="0" applyFont="1" applyFill="1" applyBorder="1" applyAlignment="1">
      <alignment horizontal="right"/>
    </xf>
    <xf numFmtId="0" fontId="1" fillId="2" borderId="43" xfId="0" applyFont="1" applyFill="1" applyBorder="1" applyAlignment="1">
      <alignment horizontal="right"/>
    </xf>
    <xf numFmtId="165" fontId="1" fillId="2" borderId="33" xfId="0" applyNumberFormat="1" applyFont="1" applyFill="1" applyBorder="1" applyAlignment="1">
      <alignment horizontal="left"/>
    </xf>
    <xf numFmtId="165" fontId="1" fillId="2" borderId="34" xfId="0" applyNumberFormat="1" applyFont="1" applyFill="1" applyBorder="1" applyAlignment="1">
      <alignment horizontal="center"/>
    </xf>
    <xf numFmtId="165" fontId="1" fillId="2" borderId="34" xfId="0" applyNumberFormat="1" applyFont="1" applyFill="1" applyBorder="1" applyAlignment="1">
      <alignment horizontal="left"/>
    </xf>
    <xf numFmtId="165" fontId="1" fillId="2" borderId="35" xfId="0" applyNumberFormat="1" applyFont="1" applyFill="1" applyBorder="1" applyAlignment="1">
      <alignment horizontal="center"/>
    </xf>
    <xf numFmtId="166" fontId="1" fillId="2" borderId="33" xfId="0" applyNumberFormat="1" applyFont="1" applyFill="1" applyBorder="1" applyAlignment="1">
      <alignment horizontal="center"/>
    </xf>
    <xf numFmtId="0" fontId="1" fillId="2" borderId="34" xfId="0" applyFont="1" applyFill="1" applyBorder="1" applyAlignment="1">
      <alignment horizontal="center"/>
    </xf>
    <xf numFmtId="167" fontId="1" fillId="2" borderId="35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168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right"/>
    </xf>
    <xf numFmtId="165" fontId="1" fillId="2" borderId="0" xfId="0" applyNumberFormat="1" applyFont="1" applyFill="1" applyAlignment="1">
      <alignment horizontal="left"/>
    </xf>
    <xf numFmtId="165" fontId="1" fillId="2" borderId="0" xfId="0" applyNumberFormat="1" applyFont="1" applyFill="1" applyAlignment="1">
      <alignment horizontal="center"/>
    </xf>
    <xf numFmtId="166" fontId="1" fillId="2" borderId="0" xfId="0" applyNumberFormat="1" applyFont="1" applyFill="1" applyAlignment="1">
      <alignment horizontal="center"/>
    </xf>
    <xf numFmtId="167" fontId="1" fillId="2" borderId="0" xfId="0" applyNumberFormat="1" applyFont="1" applyFill="1" applyAlignment="1">
      <alignment horizontal="center"/>
    </xf>
    <xf numFmtId="21" fontId="1" fillId="2" borderId="40" xfId="0" applyNumberFormat="1" applyFont="1" applyFill="1" applyBorder="1" applyAlignment="1">
      <alignment horizontal="center"/>
    </xf>
    <xf numFmtId="21" fontId="1" fillId="2" borderId="15" xfId="0" applyNumberFormat="1" applyFont="1" applyFill="1" applyBorder="1" applyAlignment="1">
      <alignment horizontal="center"/>
    </xf>
    <xf numFmtId="21" fontId="1" fillId="2" borderId="22" xfId="0" applyNumberFormat="1" applyFont="1" applyFill="1" applyBorder="1" applyAlignment="1">
      <alignment horizontal="center"/>
    </xf>
    <xf numFmtId="21" fontId="1" fillId="2" borderId="23" xfId="0" applyNumberFormat="1" applyFont="1" applyFill="1" applyBorder="1" applyAlignment="1">
      <alignment horizontal="center"/>
    </xf>
    <xf numFmtId="21" fontId="1" fillId="2" borderId="42" xfId="0" applyNumberFormat="1" applyFont="1" applyFill="1" applyBorder="1" applyAlignment="1">
      <alignment horizontal="center"/>
    </xf>
    <xf numFmtId="21" fontId="1" fillId="2" borderId="35" xfId="0" applyNumberFormat="1" applyFont="1" applyFill="1" applyBorder="1" applyAlignment="1">
      <alignment horizontal="center"/>
    </xf>
    <xf numFmtId="169" fontId="1" fillId="2" borderId="22" xfId="0" applyNumberFormat="1" applyFont="1" applyFill="1" applyBorder="1" applyAlignment="1">
      <alignment horizontal="center"/>
    </xf>
    <xf numFmtId="169" fontId="1" fillId="2" borderId="0" xfId="0" applyNumberFormat="1" applyFont="1" applyFill="1" applyAlignment="1">
      <alignment horizontal="center"/>
    </xf>
    <xf numFmtId="0" fontId="1" fillId="2" borderId="20" xfId="0" applyNumberFormat="1" applyFont="1" applyFill="1" applyBorder="1" applyAlignment="1">
      <alignment horizontal="center"/>
    </xf>
    <xf numFmtId="169" fontId="1" fillId="2" borderId="42" xfId="0" applyNumberFormat="1" applyFont="1" applyFill="1" applyBorder="1" applyAlignment="1">
      <alignment horizontal="center"/>
    </xf>
    <xf numFmtId="165" fontId="1" fillId="2" borderId="31" xfId="0" applyNumberFormat="1" applyFont="1" applyFill="1" applyBorder="1" applyAlignment="1">
      <alignment horizontal="left"/>
    </xf>
    <xf numFmtId="165" fontId="1" fillId="2" borderId="36" xfId="0" applyNumberFormat="1" applyFont="1" applyFill="1" applyBorder="1" applyAlignment="1">
      <alignment horizontal="center"/>
    </xf>
    <xf numFmtId="165" fontId="1" fillId="2" borderId="36" xfId="0" applyNumberFormat="1" applyFont="1" applyFill="1" applyBorder="1" applyAlignment="1">
      <alignment horizontal="left"/>
    </xf>
    <xf numFmtId="0" fontId="1" fillId="2" borderId="52" xfId="0" applyFont="1" applyFill="1" applyBorder="1" applyAlignment="1">
      <alignment horizontal="center"/>
    </xf>
    <xf numFmtId="169" fontId="1" fillId="2" borderId="53" xfId="0" applyNumberFormat="1" applyFont="1" applyFill="1" applyBorder="1" applyAlignment="1">
      <alignment horizontal="center"/>
    </xf>
    <xf numFmtId="167" fontId="1" fillId="2" borderId="37" xfId="0" applyNumberFormat="1" applyFont="1" applyFill="1" applyBorder="1" applyAlignment="1">
      <alignment horizontal="center"/>
    </xf>
    <xf numFmtId="165" fontId="1" fillId="2" borderId="42" xfId="0" applyNumberFormat="1" applyFont="1" applyFill="1" applyBorder="1" applyAlignment="1">
      <alignment horizontal="left" vertical="center"/>
    </xf>
    <xf numFmtId="165" fontId="1" fillId="2" borderId="34" xfId="0" applyNumberFormat="1" applyFont="1" applyFill="1" applyBorder="1" applyAlignment="1">
      <alignment horizontal="center" vertical="center"/>
    </xf>
    <xf numFmtId="165" fontId="1" fillId="2" borderId="34" xfId="0" applyNumberFormat="1" applyFont="1" applyFill="1" applyBorder="1" applyAlignment="1">
      <alignment horizontal="left" vertical="center"/>
    </xf>
    <xf numFmtId="166" fontId="1" fillId="2" borderId="34" xfId="0" applyNumberFormat="1" applyFont="1" applyFill="1" applyBorder="1" applyAlignment="1">
      <alignment horizontal="center" vertical="center"/>
    </xf>
    <xf numFmtId="0" fontId="1" fillId="2" borderId="43" xfId="0" applyFont="1" applyFill="1" applyBorder="1" applyAlignment="1">
      <alignment horizontal="center" vertical="center"/>
    </xf>
    <xf numFmtId="169" fontId="1" fillId="2" borderId="42" xfId="0" applyNumberFormat="1" applyFont="1" applyFill="1" applyBorder="1" applyAlignment="1">
      <alignment horizontal="center" vertical="center" wrapText="1"/>
    </xf>
    <xf numFmtId="169" fontId="1" fillId="2" borderId="34" xfId="0" applyNumberFormat="1" applyFont="1" applyFill="1" applyBorder="1" applyAlignment="1">
      <alignment horizontal="center" vertical="center" wrapText="1"/>
    </xf>
    <xf numFmtId="169" fontId="1" fillId="2" borderId="34" xfId="0" applyNumberFormat="1" applyFont="1" applyFill="1" applyBorder="1" applyAlignment="1">
      <alignment horizontal="center" vertical="center"/>
    </xf>
    <xf numFmtId="167" fontId="1" fillId="2" borderId="35" xfId="0" applyNumberFormat="1" applyFont="1" applyFill="1" applyBorder="1" applyAlignment="1">
      <alignment horizontal="center" vertical="center" wrapText="1"/>
    </xf>
    <xf numFmtId="0" fontId="1" fillId="2" borderId="52" xfId="0" applyFont="1" applyFill="1" applyBorder="1" applyAlignment="1">
      <alignment horizontal="center" vertical="center"/>
    </xf>
    <xf numFmtId="169" fontId="1" fillId="2" borderId="53" xfId="0" applyNumberFormat="1" applyFont="1" applyFill="1" applyBorder="1" applyAlignment="1">
      <alignment horizontal="center" vertical="center" wrapText="1"/>
    </xf>
    <xf numFmtId="169" fontId="1" fillId="2" borderId="36" xfId="0" applyNumberFormat="1" applyFont="1" applyFill="1" applyBorder="1" applyAlignment="1">
      <alignment horizontal="center" vertical="center" wrapText="1"/>
    </xf>
    <xf numFmtId="169" fontId="1" fillId="2" borderId="36" xfId="0" applyNumberFormat="1" applyFont="1" applyFill="1" applyBorder="1" applyAlignment="1">
      <alignment horizontal="center" vertical="center"/>
    </xf>
    <xf numFmtId="167" fontId="1" fillId="2" borderId="37" xfId="0" applyNumberFormat="1" applyFont="1" applyFill="1" applyBorder="1" applyAlignment="1">
      <alignment horizontal="center" vertical="center" wrapText="1"/>
    </xf>
    <xf numFmtId="165" fontId="1" fillId="2" borderId="31" xfId="0" applyNumberFormat="1" applyFont="1" applyFill="1" applyBorder="1" applyAlignment="1">
      <alignment horizontal="left" vertical="center"/>
    </xf>
    <xf numFmtId="165" fontId="1" fillId="2" borderId="36" xfId="0" applyNumberFormat="1" applyFont="1" applyFill="1" applyBorder="1" applyAlignment="1">
      <alignment horizontal="center" vertical="center"/>
    </xf>
    <xf numFmtId="165" fontId="1" fillId="2" borderId="36" xfId="0" applyNumberFormat="1" applyFont="1" applyFill="1" applyBorder="1" applyAlignment="1">
      <alignment horizontal="left" vertical="center"/>
    </xf>
    <xf numFmtId="166" fontId="1" fillId="2" borderId="36" xfId="0" applyNumberFormat="1" applyFont="1" applyFill="1" applyBorder="1" applyAlignment="1">
      <alignment horizontal="center" vertical="center"/>
    </xf>
    <xf numFmtId="165" fontId="1" fillId="2" borderId="33" xfId="0" applyNumberFormat="1" applyFont="1" applyFill="1" applyBorder="1" applyAlignment="1">
      <alignment horizontal="center" vertical="center"/>
    </xf>
    <xf numFmtId="166" fontId="1" fillId="2" borderId="31" xfId="0" applyNumberFormat="1" applyFont="1" applyFill="1" applyBorder="1" applyAlignment="1">
      <alignment horizontal="center"/>
    </xf>
    <xf numFmtId="165" fontId="1" fillId="2" borderId="15" xfId="0" applyNumberFormat="1" applyFont="1" applyFill="1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166" fontId="1" fillId="2" borderId="38" xfId="0" applyNumberFormat="1" applyFont="1" applyFill="1" applyBorder="1" applyAlignment="1">
      <alignment horizontal="center" vertical="center" wrapText="1"/>
    </xf>
    <xf numFmtId="166" fontId="1" fillId="2" borderId="45" xfId="0" applyNumberFormat="1" applyFont="1" applyFill="1" applyBorder="1" applyAlignment="1">
      <alignment horizontal="center" vertical="center" wrapText="1"/>
    </xf>
    <xf numFmtId="166" fontId="1" fillId="2" borderId="46" xfId="0" applyNumberFormat="1" applyFont="1" applyFill="1" applyBorder="1" applyAlignment="1">
      <alignment horizontal="center" vertical="center" wrapText="1"/>
    </xf>
    <xf numFmtId="165" fontId="1" fillId="2" borderId="17" xfId="0" applyNumberFormat="1" applyFont="1" applyFill="1" applyBorder="1" applyAlignment="1">
      <alignment horizontal="center" vertical="center" wrapText="1"/>
    </xf>
    <xf numFmtId="0" fontId="0" fillId="0" borderId="18" xfId="0" applyBorder="1"/>
    <xf numFmtId="0" fontId="0" fillId="0" borderId="19" xfId="0" applyBorder="1"/>
    <xf numFmtId="0" fontId="0" fillId="0" borderId="24" xfId="0" applyBorder="1"/>
    <xf numFmtId="0" fontId="0" fillId="0" borderId="0" xfId="0"/>
    <xf numFmtId="0" fontId="0" fillId="0" borderId="25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1" fillId="2" borderId="38" xfId="0" applyFont="1" applyFill="1" applyBorder="1" applyAlignment="1">
      <alignment horizontal="center" vertical="center" wrapText="1"/>
    </xf>
    <xf numFmtId="0" fontId="1" fillId="2" borderId="45" xfId="0" applyFont="1" applyFill="1" applyBorder="1" applyAlignment="1">
      <alignment horizontal="center" vertical="center" wrapText="1"/>
    </xf>
    <xf numFmtId="0" fontId="1" fillId="2" borderId="46" xfId="0" applyFont="1" applyFill="1" applyBorder="1" applyAlignment="1">
      <alignment horizontal="center" vertical="center" wrapText="1"/>
    </xf>
    <xf numFmtId="0" fontId="1" fillId="2" borderId="44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47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48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49" xfId="0" applyFont="1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left" vertical="center"/>
    </xf>
    <xf numFmtId="0" fontId="1" fillId="2" borderId="33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center"/>
    </xf>
    <xf numFmtId="0" fontId="0" fillId="0" borderId="12" xfId="0" applyBorder="1"/>
    <xf numFmtId="0" fontId="1" fillId="2" borderId="41" xfId="0" applyFont="1" applyFill="1" applyBorder="1" applyAlignment="1">
      <alignment horizontal="center"/>
    </xf>
    <xf numFmtId="0" fontId="1" fillId="2" borderId="50" xfId="0" applyFont="1" applyFill="1" applyBorder="1" applyAlignment="1">
      <alignment horizontal="center"/>
    </xf>
    <xf numFmtId="0" fontId="1" fillId="2" borderId="5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2" borderId="49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/>
    </xf>
    <xf numFmtId="0" fontId="1" fillId="2" borderId="26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0" fontId="1" fillId="2" borderId="21" xfId="0" applyFont="1" applyFill="1" applyBorder="1" applyAlignment="1">
      <alignment horizontal="center" vertical="center" wrapText="1"/>
    </xf>
    <xf numFmtId="0" fontId="1" fillId="2" borderId="43" xfId="0" applyFont="1" applyFill="1" applyBorder="1" applyAlignment="1">
      <alignment horizontal="center" vertical="center" wrapText="1"/>
    </xf>
    <xf numFmtId="0" fontId="1" fillId="2" borderId="22" xfId="0" applyNumberFormat="1" applyFont="1" applyFill="1" applyBorder="1" applyAlignment="1">
      <alignment horizontal="center" vertical="center" wrapText="1"/>
    </xf>
    <xf numFmtId="0" fontId="1" fillId="2" borderId="42" xfId="0" applyNumberFormat="1" applyFont="1" applyFill="1" applyBorder="1" applyAlignment="1">
      <alignment horizontal="center" vertical="center" wrapText="1"/>
    </xf>
    <xf numFmtId="0" fontId="1" fillId="2" borderId="20" xfId="0" applyNumberFormat="1" applyFont="1" applyFill="1" applyBorder="1" applyAlignment="1">
      <alignment horizontal="center" vertical="center" wrapText="1"/>
    </xf>
    <xf numFmtId="0" fontId="1" fillId="2" borderId="34" xfId="0" applyNumberFormat="1" applyFont="1" applyFill="1" applyBorder="1" applyAlignment="1">
      <alignment horizontal="center" vertical="center" wrapText="1"/>
    </xf>
    <xf numFmtId="167" fontId="1" fillId="2" borderId="23" xfId="0" applyNumberFormat="1" applyFont="1" applyFill="1" applyBorder="1" applyAlignment="1">
      <alignment horizontal="center" vertical="center" wrapText="1"/>
    </xf>
    <xf numFmtId="167" fontId="1" fillId="2" borderId="35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2" borderId="7" xfId="0" applyFill="1" applyBorder="1" applyAlignment="1">
      <alignment horizont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</cellXfs>
  <cellStyles count="1">
    <cellStyle name="Обычный" xfId="0" builtinId="0"/>
  </cellStyles>
  <dxfs count="1">
    <dxf>
      <fill>
        <patternFill>
          <bgColor theme="6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D104"/>
  <sheetViews>
    <sheetView workbookViewId="0">
      <selection activeCell="A89" sqref="A89:XFD89"/>
    </sheetView>
  </sheetViews>
  <sheetFormatPr defaultRowHeight="15.6"/>
  <cols>
    <col min="1" max="1" width="37.44140625" style="11" customWidth="1"/>
    <col min="2" max="2" width="3.88671875" style="11" customWidth="1"/>
    <col min="3" max="5" width="2.5546875" style="11" customWidth="1"/>
    <col min="6" max="6" width="7.44140625" style="11" customWidth="1"/>
    <col min="7" max="7" width="5.77734375" style="11" customWidth="1"/>
    <col min="8" max="8" width="6.21875" style="11" customWidth="1"/>
    <col min="9" max="30" width="6" style="11" customWidth="1"/>
    <col min="31" max="16384" width="8.88671875" style="11"/>
  </cols>
  <sheetData>
    <row r="1" spans="1:30" s="3" customFormat="1" ht="126" customHeight="1" thickBot="1">
      <c r="A1" s="1" t="s">
        <v>0</v>
      </c>
      <c r="B1" s="2" t="s">
        <v>1</v>
      </c>
      <c r="C1" s="2"/>
      <c r="D1" s="2"/>
      <c r="E1" s="2"/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71</v>
      </c>
      <c r="AA1" s="2" t="s">
        <v>73</v>
      </c>
      <c r="AB1" s="2" t="s">
        <v>70</v>
      </c>
      <c r="AC1" s="2" t="s">
        <v>72</v>
      </c>
      <c r="AD1" s="2" t="s">
        <v>97</v>
      </c>
    </row>
    <row r="2" spans="1:30" s="5" customFormat="1">
      <c r="A2" s="1"/>
      <c r="B2" s="4"/>
      <c r="C2" s="4"/>
      <c r="D2" s="4"/>
      <c r="E2" s="4"/>
      <c r="F2" s="4" t="s">
        <v>2</v>
      </c>
      <c r="G2" s="4" t="s">
        <v>3</v>
      </c>
      <c r="H2" s="4" t="s">
        <v>4</v>
      </c>
      <c r="I2" s="4" t="s">
        <v>4</v>
      </c>
      <c r="J2" s="4" t="s">
        <v>3</v>
      </c>
      <c r="K2" s="4" t="s">
        <v>2</v>
      </c>
      <c r="L2" s="4" t="s">
        <v>2</v>
      </c>
      <c r="M2" s="4" t="s">
        <v>2</v>
      </c>
      <c r="N2" s="4" t="s">
        <v>2</v>
      </c>
      <c r="O2" s="4" t="s">
        <v>2</v>
      </c>
      <c r="P2" s="4" t="s">
        <v>2</v>
      </c>
      <c r="Q2" s="4" t="s">
        <v>2</v>
      </c>
      <c r="R2" s="4" t="s">
        <v>2</v>
      </c>
      <c r="S2" s="4" t="s">
        <v>2</v>
      </c>
      <c r="T2" s="4" t="s">
        <v>2</v>
      </c>
      <c r="U2" s="4" t="s">
        <v>2</v>
      </c>
      <c r="V2" s="4" t="s">
        <v>4</v>
      </c>
      <c r="W2" s="4" t="s">
        <v>2</v>
      </c>
      <c r="X2" s="4" t="s">
        <v>2</v>
      </c>
      <c r="Y2" s="4" t="s">
        <v>3</v>
      </c>
      <c r="Z2" s="4" t="s">
        <v>3</v>
      </c>
      <c r="AA2" s="4" t="s">
        <v>3</v>
      </c>
      <c r="AB2" s="4" t="s">
        <v>2</v>
      </c>
      <c r="AC2" s="4" t="s">
        <v>2</v>
      </c>
      <c r="AD2" s="4" t="s">
        <v>2</v>
      </c>
    </row>
    <row r="3" spans="1:30" s="8" customFormat="1" ht="12.6" customHeight="1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</row>
    <row r="4" spans="1:30">
      <c r="A4" s="9" t="s">
        <v>65</v>
      </c>
      <c r="B4" s="10" t="s">
        <v>4</v>
      </c>
      <c r="C4" s="10"/>
      <c r="D4" s="10"/>
      <c r="E4" s="10"/>
      <c r="F4" s="10">
        <v>1440</v>
      </c>
      <c r="G4" s="10"/>
      <c r="H4" s="10">
        <v>240</v>
      </c>
      <c r="I4" s="10"/>
      <c r="J4" s="10">
        <v>240</v>
      </c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</row>
    <row r="5" spans="1:30">
      <c r="A5" s="9" t="s">
        <v>61</v>
      </c>
      <c r="B5" s="10" t="s">
        <v>2</v>
      </c>
      <c r="C5" s="10"/>
      <c r="D5" s="10"/>
      <c r="E5" s="10"/>
      <c r="F5" s="10">
        <v>390</v>
      </c>
      <c r="G5" s="10"/>
      <c r="H5" s="10">
        <v>65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>
        <v>260</v>
      </c>
      <c r="Z5" s="10"/>
      <c r="AA5" s="10"/>
      <c r="AB5" s="10"/>
      <c r="AC5" s="10"/>
      <c r="AD5" s="10"/>
    </row>
    <row r="6" spans="1:30">
      <c r="A6" s="9" t="s">
        <v>66</v>
      </c>
      <c r="B6" s="10" t="s">
        <v>4</v>
      </c>
      <c r="C6" s="10"/>
      <c r="D6" s="10"/>
      <c r="E6" s="10"/>
      <c r="F6" s="10">
        <v>3840</v>
      </c>
      <c r="G6" s="10"/>
      <c r="H6" s="10">
        <v>640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>
        <v>2560</v>
      </c>
      <c r="Z6" s="10"/>
      <c r="AA6" s="10"/>
      <c r="AB6" s="10"/>
      <c r="AC6" s="10"/>
      <c r="AD6" s="10"/>
    </row>
    <row r="7" spans="1:30">
      <c r="A7" s="9" t="s">
        <v>64</v>
      </c>
      <c r="B7" s="10" t="s">
        <v>26</v>
      </c>
      <c r="C7" s="10"/>
      <c r="D7" s="10"/>
      <c r="E7" s="10"/>
      <c r="F7" s="10">
        <v>810</v>
      </c>
      <c r="G7" s="10"/>
      <c r="H7" s="10">
        <v>135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>
        <v>540</v>
      </c>
      <c r="Z7" s="10"/>
      <c r="AA7" s="10"/>
      <c r="AB7" s="10"/>
      <c r="AC7" s="10"/>
      <c r="AD7" s="10"/>
    </row>
    <row r="8" spans="1:30">
      <c r="A8" s="9" t="s">
        <v>63</v>
      </c>
      <c r="B8" s="10" t="s">
        <v>3</v>
      </c>
      <c r="C8" s="10"/>
      <c r="D8" s="10"/>
      <c r="E8" s="10"/>
      <c r="F8" s="10">
        <v>480</v>
      </c>
      <c r="G8" s="10"/>
      <c r="H8" s="10">
        <v>80</v>
      </c>
      <c r="I8" s="10"/>
      <c r="J8" s="10"/>
      <c r="K8" s="10">
        <v>64</v>
      </c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</row>
    <row r="9" spans="1:30">
      <c r="A9" s="9" t="s">
        <v>62</v>
      </c>
      <c r="B9" s="10" t="s">
        <v>2</v>
      </c>
      <c r="C9" s="10"/>
      <c r="D9" s="10"/>
      <c r="E9" s="10"/>
      <c r="F9" s="10">
        <v>750</v>
      </c>
      <c r="G9" s="10"/>
      <c r="H9" s="10">
        <v>125</v>
      </c>
      <c r="I9" s="10"/>
      <c r="J9" s="10"/>
      <c r="K9" s="10">
        <v>100</v>
      </c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</row>
    <row r="10" spans="1:30">
      <c r="A10" s="9" t="s">
        <v>50</v>
      </c>
      <c r="B10" s="10" t="s">
        <v>2</v>
      </c>
      <c r="C10" s="10"/>
      <c r="D10" s="10"/>
      <c r="E10" s="10"/>
      <c r="F10" s="10">
        <v>3210</v>
      </c>
      <c r="G10" s="10"/>
      <c r="H10" s="10">
        <v>535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>
        <v>321</v>
      </c>
      <c r="AA10" s="10"/>
      <c r="AB10" s="10"/>
      <c r="AC10" s="10"/>
      <c r="AD10" s="10"/>
    </row>
    <row r="11" spans="1:30">
      <c r="A11" s="9" t="s">
        <v>5</v>
      </c>
      <c r="B11" s="10" t="s">
        <v>2</v>
      </c>
      <c r="C11" s="10"/>
      <c r="D11" s="10"/>
      <c r="E11" s="10"/>
      <c r="F11" s="10"/>
      <c r="G11" s="10">
        <v>8</v>
      </c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</row>
    <row r="12" spans="1:30">
      <c r="A12" s="9" t="s">
        <v>14</v>
      </c>
      <c r="B12" s="10" t="s">
        <v>2</v>
      </c>
      <c r="C12" s="10"/>
      <c r="D12" s="10"/>
      <c r="E12" s="10"/>
      <c r="F12" s="10">
        <v>36</v>
      </c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</row>
    <row r="13" spans="1:30">
      <c r="A13" s="9" t="s">
        <v>24</v>
      </c>
      <c r="B13" s="10" t="s">
        <v>3</v>
      </c>
      <c r="C13" s="10"/>
      <c r="D13" s="10"/>
      <c r="E13" s="10"/>
      <c r="F13" s="10">
        <v>30</v>
      </c>
      <c r="G13" s="10"/>
      <c r="H13" s="10"/>
      <c r="I13" s="10"/>
      <c r="J13" s="10"/>
      <c r="K13" s="10"/>
      <c r="L13" s="10"/>
      <c r="M13" s="10">
        <v>6</v>
      </c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</row>
    <row r="14" spans="1:30">
      <c r="A14" s="9" t="s">
        <v>37</v>
      </c>
      <c r="B14" s="10" t="s">
        <v>3</v>
      </c>
      <c r="C14" s="10"/>
      <c r="D14" s="10"/>
      <c r="E14" s="10"/>
      <c r="F14" s="10">
        <v>264</v>
      </c>
      <c r="G14" s="10"/>
      <c r="H14" s="10"/>
      <c r="I14" s="10">
        <v>11</v>
      </c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>
        <v>352</v>
      </c>
      <c r="AC14" s="10"/>
      <c r="AD14" s="10"/>
    </row>
    <row r="15" spans="1:30">
      <c r="A15" s="9" t="s">
        <v>95</v>
      </c>
      <c r="B15" s="10" t="s">
        <v>3</v>
      </c>
      <c r="C15" s="10"/>
      <c r="D15" s="10"/>
      <c r="E15" s="10"/>
      <c r="F15" s="10">
        <v>240</v>
      </c>
      <c r="G15" s="10"/>
      <c r="H15" s="10"/>
      <c r="I15" s="10">
        <v>10</v>
      </c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>
        <v>160</v>
      </c>
      <c r="Z15" s="10"/>
      <c r="AA15" s="10"/>
      <c r="AB15" s="10"/>
      <c r="AC15" s="10"/>
      <c r="AD15" s="10"/>
    </row>
    <row r="16" spans="1:30">
      <c r="A16" s="9" t="s">
        <v>25</v>
      </c>
      <c r="B16" s="10" t="s">
        <v>26</v>
      </c>
      <c r="C16" s="10"/>
      <c r="D16" s="10"/>
      <c r="E16" s="10"/>
      <c r="F16" s="10">
        <v>18</v>
      </c>
      <c r="G16" s="10"/>
      <c r="H16" s="10">
        <v>3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>
        <v>3</v>
      </c>
      <c r="Y16" s="10"/>
      <c r="Z16" s="10"/>
      <c r="AA16" s="10"/>
      <c r="AB16" s="10"/>
      <c r="AC16" s="10"/>
      <c r="AD16" s="10"/>
    </row>
    <row r="17" spans="1:30">
      <c r="A17" s="9" t="s">
        <v>51</v>
      </c>
      <c r="B17" s="10" t="s">
        <v>2</v>
      </c>
      <c r="C17" s="10"/>
      <c r="D17" s="10"/>
      <c r="E17" s="10"/>
      <c r="F17" s="10">
        <v>42</v>
      </c>
      <c r="G17" s="10"/>
      <c r="H17" s="10">
        <v>7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>
        <v>28</v>
      </c>
      <c r="Z17" s="10"/>
      <c r="AA17" s="10"/>
      <c r="AB17" s="10"/>
      <c r="AC17" s="10"/>
      <c r="AD17" s="10"/>
    </row>
    <row r="18" spans="1:30">
      <c r="A18" s="9" t="s">
        <v>91</v>
      </c>
      <c r="B18" s="10" t="s">
        <v>26</v>
      </c>
      <c r="C18" s="10"/>
      <c r="D18" s="10"/>
      <c r="E18" s="10"/>
      <c r="F18" s="10">
        <v>210</v>
      </c>
      <c r="G18" s="10"/>
      <c r="H18" s="10">
        <v>35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>
        <v>140</v>
      </c>
      <c r="AB18" s="10"/>
      <c r="AC18" s="10"/>
      <c r="AD18" s="10"/>
    </row>
    <row r="19" spans="1:30">
      <c r="A19" s="9" t="s">
        <v>90</v>
      </c>
      <c r="B19" s="10" t="s">
        <v>2</v>
      </c>
      <c r="C19" s="10"/>
      <c r="D19" s="10"/>
      <c r="E19" s="10"/>
      <c r="F19" s="10">
        <v>66</v>
      </c>
      <c r="G19" s="10"/>
      <c r="H19" s="10">
        <v>11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>
        <v>44</v>
      </c>
      <c r="AB19" s="10"/>
      <c r="AC19" s="10"/>
      <c r="AD19" s="10"/>
    </row>
    <row r="20" spans="1:30">
      <c r="A20" s="9" t="s">
        <v>20</v>
      </c>
      <c r="B20" s="10" t="s">
        <v>2</v>
      </c>
      <c r="C20" s="10"/>
      <c r="D20" s="10"/>
      <c r="E20" s="10"/>
      <c r="F20" s="10">
        <v>30</v>
      </c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</row>
    <row r="21" spans="1:30">
      <c r="A21" s="9" t="s">
        <v>100</v>
      </c>
      <c r="B21" s="10" t="s">
        <v>3</v>
      </c>
      <c r="C21" s="10"/>
      <c r="D21" s="10"/>
      <c r="E21" s="10"/>
      <c r="F21" s="10">
        <v>4110</v>
      </c>
      <c r="G21" s="10"/>
      <c r="H21" s="10">
        <v>685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>
        <v>685</v>
      </c>
    </row>
    <row r="22" spans="1:30">
      <c r="A22" s="9" t="s">
        <v>9</v>
      </c>
      <c r="B22" s="10" t="s">
        <v>3</v>
      </c>
      <c r="C22" s="10"/>
      <c r="D22" s="10"/>
      <c r="E22" s="10"/>
      <c r="F22" s="10">
        <v>36</v>
      </c>
      <c r="G22" s="10"/>
      <c r="H22" s="10"/>
      <c r="I22" s="10"/>
      <c r="J22" s="10"/>
      <c r="K22" s="10"/>
      <c r="L22" s="10"/>
      <c r="M22" s="10"/>
      <c r="N22" s="10"/>
      <c r="O22" s="10">
        <v>2</v>
      </c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</row>
    <row r="23" spans="1:30">
      <c r="A23" s="9" t="s">
        <v>96</v>
      </c>
      <c r="B23" s="10" t="s">
        <v>2</v>
      </c>
      <c r="C23" s="10"/>
      <c r="D23" s="10"/>
      <c r="E23" s="10"/>
      <c r="F23" s="10">
        <v>36</v>
      </c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>
        <v>6</v>
      </c>
      <c r="W23" s="10"/>
      <c r="X23" s="10"/>
      <c r="Y23" s="10"/>
      <c r="Z23" s="10"/>
      <c r="AA23" s="10"/>
      <c r="AB23" s="10"/>
      <c r="AC23" s="10"/>
      <c r="AD23" s="10"/>
    </row>
    <row r="24" spans="1:30">
      <c r="A24" s="9" t="s">
        <v>45</v>
      </c>
      <c r="B24" s="10" t="s">
        <v>4</v>
      </c>
      <c r="C24" s="10"/>
      <c r="D24" s="10"/>
      <c r="E24" s="10"/>
      <c r="F24" s="10">
        <v>3438</v>
      </c>
      <c r="G24" s="10"/>
      <c r="H24" s="10">
        <v>573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>
        <v>2292</v>
      </c>
      <c r="AB24" s="10"/>
      <c r="AC24" s="10"/>
      <c r="AD24" s="10"/>
    </row>
    <row r="25" spans="1:30">
      <c r="A25" s="9" t="s">
        <v>38</v>
      </c>
      <c r="B25" s="10" t="s">
        <v>3</v>
      </c>
      <c r="C25" s="10"/>
      <c r="D25" s="10"/>
      <c r="E25" s="10"/>
      <c r="F25" s="10">
        <v>240</v>
      </c>
      <c r="G25" s="10"/>
      <c r="H25" s="10"/>
      <c r="I25" s="10">
        <v>10</v>
      </c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>
        <v>320</v>
      </c>
      <c r="AC25" s="10"/>
      <c r="AD25" s="10"/>
    </row>
    <row r="26" spans="1:30">
      <c r="A26" s="9" t="s">
        <v>89</v>
      </c>
      <c r="B26" s="10" t="s">
        <v>2</v>
      </c>
      <c r="C26" s="10"/>
      <c r="D26" s="10"/>
      <c r="E26" s="10"/>
      <c r="F26" s="10">
        <v>3000</v>
      </c>
      <c r="G26" s="10"/>
      <c r="H26" s="10"/>
      <c r="I26" s="10">
        <v>125</v>
      </c>
      <c r="J26" s="10">
        <v>500</v>
      </c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</row>
    <row r="27" spans="1:30">
      <c r="A27" s="9" t="s">
        <v>94</v>
      </c>
      <c r="B27" s="10" t="s">
        <v>3</v>
      </c>
      <c r="C27" s="10"/>
      <c r="D27" s="10"/>
      <c r="E27" s="10"/>
      <c r="F27" s="10">
        <v>150</v>
      </c>
      <c r="G27" s="10"/>
      <c r="H27" s="10">
        <v>25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>
        <v>100</v>
      </c>
      <c r="Z27" s="10"/>
      <c r="AA27" s="10"/>
      <c r="AB27" s="10"/>
      <c r="AC27" s="10"/>
      <c r="AD27" s="10"/>
    </row>
    <row r="28" spans="1:30">
      <c r="A28" s="9" t="s">
        <v>97</v>
      </c>
      <c r="B28" s="10" t="s">
        <v>2</v>
      </c>
      <c r="C28" s="10"/>
      <c r="D28" s="10"/>
      <c r="E28" s="10"/>
      <c r="F28" s="10">
        <v>36</v>
      </c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>
        <v>24</v>
      </c>
      <c r="X28" s="10"/>
      <c r="Y28" s="10"/>
      <c r="Z28" s="10"/>
      <c r="AA28" s="10"/>
      <c r="AB28" s="10"/>
      <c r="AC28" s="10"/>
      <c r="AD28" s="10"/>
    </row>
    <row r="29" spans="1:30">
      <c r="A29" s="9" t="s">
        <v>56</v>
      </c>
      <c r="B29" s="10" t="s">
        <v>26</v>
      </c>
      <c r="C29" s="10"/>
      <c r="D29" s="10"/>
      <c r="E29" s="10"/>
      <c r="F29" s="10">
        <v>3216</v>
      </c>
      <c r="G29" s="10"/>
      <c r="H29" s="10">
        <v>536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>
        <v>2144</v>
      </c>
      <c r="Z29" s="10"/>
      <c r="AA29" s="10"/>
      <c r="AB29" s="10"/>
      <c r="AC29" s="10"/>
      <c r="AD29" s="10"/>
    </row>
    <row r="30" spans="1:30">
      <c r="A30" s="9" t="s">
        <v>49</v>
      </c>
      <c r="B30" s="10" t="s">
        <v>26</v>
      </c>
      <c r="C30" s="10"/>
      <c r="D30" s="10"/>
      <c r="E30" s="10"/>
      <c r="F30" s="10">
        <v>3150</v>
      </c>
      <c r="G30" s="10"/>
      <c r="H30" s="10">
        <v>525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>
        <v>2100</v>
      </c>
      <c r="AB30" s="10"/>
      <c r="AC30" s="10"/>
      <c r="AD30" s="10"/>
    </row>
    <row r="31" spans="1:30">
      <c r="A31" s="9" t="s">
        <v>41</v>
      </c>
      <c r="B31" s="10" t="s">
        <v>2</v>
      </c>
      <c r="C31" s="10"/>
      <c r="D31" s="10"/>
      <c r="E31" s="10"/>
      <c r="F31" s="10">
        <v>24</v>
      </c>
      <c r="G31" s="10"/>
      <c r="H31" s="10">
        <v>4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>
        <v>16</v>
      </c>
      <c r="Z31" s="10"/>
      <c r="AA31" s="10"/>
      <c r="AB31" s="10"/>
      <c r="AC31" s="10"/>
      <c r="AD31" s="10"/>
    </row>
    <row r="32" spans="1:30">
      <c r="A32" s="9" t="s">
        <v>59</v>
      </c>
      <c r="B32" s="10" t="s">
        <v>3</v>
      </c>
      <c r="C32" s="10"/>
      <c r="D32" s="10"/>
      <c r="E32" s="10"/>
      <c r="F32" s="10">
        <v>2190</v>
      </c>
      <c r="G32" s="10"/>
      <c r="H32" s="10">
        <v>365</v>
      </c>
      <c r="I32" s="10"/>
      <c r="J32" s="10">
        <v>365</v>
      </c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</row>
    <row r="33" spans="1:30">
      <c r="A33" s="9" t="s">
        <v>60</v>
      </c>
      <c r="B33" s="10" t="s">
        <v>3</v>
      </c>
      <c r="C33" s="10"/>
      <c r="D33" s="10"/>
      <c r="E33" s="10"/>
      <c r="F33" s="10">
        <v>1200</v>
      </c>
      <c r="G33" s="10"/>
      <c r="H33" s="10">
        <v>200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>
        <v>120</v>
      </c>
      <c r="AA33" s="10"/>
      <c r="AB33" s="10"/>
      <c r="AC33" s="10"/>
      <c r="AD33" s="10"/>
    </row>
    <row r="34" spans="1:30">
      <c r="A34" s="9" t="s">
        <v>85</v>
      </c>
      <c r="B34" s="10" t="s">
        <v>26</v>
      </c>
      <c r="C34" s="10"/>
      <c r="D34" s="10"/>
      <c r="E34" s="10"/>
      <c r="F34" s="10">
        <v>510</v>
      </c>
      <c r="G34" s="10"/>
      <c r="H34" s="10">
        <v>85</v>
      </c>
      <c r="I34" s="10"/>
      <c r="J34" s="10">
        <v>85</v>
      </c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</row>
    <row r="35" spans="1:30">
      <c r="A35" s="9" t="s">
        <v>55</v>
      </c>
      <c r="B35" s="10" t="s">
        <v>4</v>
      </c>
      <c r="C35" s="10"/>
      <c r="D35" s="10"/>
      <c r="E35" s="10"/>
      <c r="F35" s="10">
        <v>4422</v>
      </c>
      <c r="G35" s="10"/>
      <c r="H35" s="10">
        <v>737</v>
      </c>
      <c r="I35" s="10"/>
      <c r="J35" s="10">
        <v>737</v>
      </c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</row>
    <row r="36" spans="1:30">
      <c r="A36" s="9" t="s">
        <v>52</v>
      </c>
      <c r="B36" s="10" t="s">
        <v>3</v>
      </c>
      <c r="C36" s="10"/>
      <c r="D36" s="10"/>
      <c r="E36" s="10"/>
      <c r="F36" s="10">
        <v>1290</v>
      </c>
      <c r="G36" s="10"/>
      <c r="H36" s="10">
        <v>215</v>
      </c>
      <c r="I36" s="10"/>
      <c r="J36" s="10">
        <v>215</v>
      </c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</row>
    <row r="37" spans="1:30">
      <c r="A37" s="9" t="s">
        <v>53</v>
      </c>
      <c r="B37" s="10" t="s">
        <v>3</v>
      </c>
      <c r="C37" s="10"/>
      <c r="D37" s="10"/>
      <c r="E37" s="10"/>
      <c r="F37" s="10">
        <v>10110</v>
      </c>
      <c r="G37" s="10"/>
      <c r="H37" s="10">
        <v>1685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>
        <v>1011</v>
      </c>
      <c r="AA37" s="10"/>
      <c r="AB37" s="10"/>
      <c r="AC37" s="10"/>
      <c r="AD37" s="10"/>
    </row>
    <row r="38" spans="1:30">
      <c r="A38" s="9" t="s">
        <v>27</v>
      </c>
      <c r="B38" s="10" t="s">
        <v>3</v>
      </c>
      <c r="C38" s="10"/>
      <c r="D38" s="10"/>
      <c r="E38" s="10"/>
      <c r="F38" s="10">
        <v>600</v>
      </c>
      <c r="G38" s="10"/>
      <c r="H38" s="10"/>
      <c r="I38" s="10">
        <v>25</v>
      </c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>
        <v>400</v>
      </c>
      <c r="Z38" s="10"/>
      <c r="AA38" s="10"/>
      <c r="AB38" s="10"/>
      <c r="AC38" s="10"/>
      <c r="AD38" s="10"/>
    </row>
    <row r="39" spans="1:30">
      <c r="A39" s="9" t="s">
        <v>29</v>
      </c>
      <c r="B39" s="10" t="s">
        <v>2</v>
      </c>
      <c r="C39" s="10"/>
      <c r="D39" s="10"/>
      <c r="E39" s="10"/>
      <c r="F39" s="10">
        <v>24</v>
      </c>
      <c r="G39" s="10"/>
      <c r="H39" s="10"/>
      <c r="I39" s="10">
        <v>1</v>
      </c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>
        <v>16</v>
      </c>
      <c r="Z39" s="10"/>
      <c r="AA39" s="10"/>
      <c r="AB39" s="10"/>
      <c r="AC39" s="10"/>
      <c r="AD39" s="10"/>
    </row>
    <row r="40" spans="1:30">
      <c r="A40" s="9" t="s">
        <v>68</v>
      </c>
      <c r="B40" s="10" t="s">
        <v>2</v>
      </c>
      <c r="C40" s="10"/>
      <c r="D40" s="10"/>
      <c r="E40" s="10"/>
      <c r="F40" s="10">
        <v>48</v>
      </c>
      <c r="G40" s="10"/>
      <c r="H40" s="10"/>
      <c r="I40" s="10"/>
      <c r="J40" s="10"/>
      <c r="K40" s="10"/>
      <c r="L40" s="10">
        <v>32</v>
      </c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</row>
    <row r="41" spans="1:30">
      <c r="A41" s="9" t="s">
        <v>74</v>
      </c>
      <c r="B41" s="10" t="s">
        <v>2</v>
      </c>
      <c r="C41" s="10"/>
      <c r="D41" s="10"/>
      <c r="E41" s="10"/>
      <c r="F41" s="10">
        <v>540</v>
      </c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>
        <v>72</v>
      </c>
      <c r="V41" s="10"/>
      <c r="W41" s="10"/>
      <c r="X41" s="10"/>
      <c r="Y41" s="10"/>
      <c r="Z41" s="10"/>
      <c r="AA41" s="10"/>
      <c r="AB41" s="10"/>
      <c r="AC41" s="10"/>
      <c r="AD41" s="10"/>
    </row>
    <row r="42" spans="1:30">
      <c r="A42" s="9" t="s">
        <v>8</v>
      </c>
      <c r="B42" s="10" t="s">
        <v>4</v>
      </c>
      <c r="C42" s="10"/>
      <c r="D42" s="10"/>
      <c r="E42" s="10"/>
      <c r="F42" s="10">
        <v>96</v>
      </c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</row>
    <row r="43" spans="1:30">
      <c r="A43" s="9" t="s">
        <v>103</v>
      </c>
      <c r="B43" s="10" t="s">
        <v>3</v>
      </c>
      <c r="C43" s="10"/>
      <c r="D43" s="10"/>
      <c r="E43" s="10"/>
      <c r="F43" s="10">
        <v>144</v>
      </c>
      <c r="G43" s="10"/>
      <c r="H43" s="10"/>
      <c r="I43" s="10">
        <v>6</v>
      </c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>
        <v>24</v>
      </c>
    </row>
    <row r="44" spans="1:30">
      <c r="A44" s="9" t="s">
        <v>6</v>
      </c>
      <c r="B44" s="10" t="s">
        <v>3</v>
      </c>
      <c r="C44" s="10"/>
      <c r="D44" s="10"/>
      <c r="E44" s="10"/>
      <c r="F44" s="10">
        <v>240</v>
      </c>
      <c r="G44" s="10"/>
      <c r="H44" s="10"/>
      <c r="I44" s="10">
        <v>10</v>
      </c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>
        <v>160</v>
      </c>
      <c r="Z44" s="10"/>
      <c r="AA44" s="10"/>
      <c r="AB44" s="10"/>
      <c r="AC44" s="10"/>
      <c r="AD44" s="10"/>
    </row>
    <row r="45" spans="1:30">
      <c r="A45" s="9" t="s">
        <v>36</v>
      </c>
      <c r="B45" s="10" t="s">
        <v>4</v>
      </c>
      <c r="C45" s="10"/>
      <c r="D45" s="10"/>
      <c r="E45" s="10"/>
      <c r="F45" s="10">
        <v>1410</v>
      </c>
      <c r="G45" s="10"/>
      <c r="H45" s="10">
        <v>235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>
        <v>940</v>
      </c>
      <c r="Z45" s="10"/>
      <c r="AA45" s="10"/>
      <c r="AB45" s="10"/>
      <c r="AC45" s="10"/>
      <c r="AD45" s="10"/>
    </row>
    <row r="46" spans="1:30">
      <c r="A46" s="9" t="s">
        <v>72</v>
      </c>
      <c r="B46" s="10" t="s">
        <v>2</v>
      </c>
      <c r="C46" s="10"/>
      <c r="D46" s="10"/>
      <c r="E46" s="10"/>
      <c r="F46" s="10">
        <v>30</v>
      </c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>
        <v>4</v>
      </c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</row>
    <row r="47" spans="1:30">
      <c r="A47" s="9" t="s">
        <v>28</v>
      </c>
      <c r="B47" s="10" t="s">
        <v>2</v>
      </c>
      <c r="C47" s="10"/>
      <c r="D47" s="10"/>
      <c r="E47" s="10"/>
      <c r="F47" s="10">
        <v>360</v>
      </c>
      <c r="G47" s="10"/>
      <c r="H47" s="10"/>
      <c r="I47" s="10">
        <v>15</v>
      </c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>
        <v>240</v>
      </c>
      <c r="Z47" s="10"/>
      <c r="AA47" s="10"/>
      <c r="AB47" s="10"/>
      <c r="AC47" s="10"/>
      <c r="AD47" s="10"/>
    </row>
    <row r="48" spans="1:30">
      <c r="A48" s="9" t="s">
        <v>86</v>
      </c>
      <c r="B48" s="10" t="s">
        <v>26</v>
      </c>
      <c r="C48" s="10"/>
      <c r="D48" s="10"/>
      <c r="E48" s="10"/>
      <c r="F48" s="10">
        <v>510</v>
      </c>
      <c r="G48" s="10"/>
      <c r="H48" s="10">
        <v>85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>
        <v>51</v>
      </c>
      <c r="AA48" s="10"/>
      <c r="AB48" s="10"/>
      <c r="AC48" s="10"/>
      <c r="AD48" s="10"/>
    </row>
    <row r="49" spans="1:30">
      <c r="A49" s="9" t="s">
        <v>35</v>
      </c>
      <c r="B49" s="10" t="s">
        <v>26</v>
      </c>
      <c r="C49" s="10"/>
      <c r="D49" s="10"/>
      <c r="E49" s="10"/>
      <c r="F49" s="10">
        <v>510</v>
      </c>
      <c r="G49" s="10"/>
      <c r="H49" s="10">
        <v>85</v>
      </c>
      <c r="I49" s="10"/>
      <c r="J49" s="10"/>
      <c r="K49" s="10">
        <v>68</v>
      </c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</row>
    <row r="50" spans="1:30">
      <c r="A50" s="9" t="s">
        <v>54</v>
      </c>
      <c r="B50" s="10" t="s">
        <v>4</v>
      </c>
      <c r="C50" s="10"/>
      <c r="D50" s="10"/>
      <c r="E50" s="10"/>
      <c r="F50" s="10">
        <v>2160</v>
      </c>
      <c r="G50" s="10"/>
      <c r="H50" s="10">
        <v>360</v>
      </c>
      <c r="I50" s="10"/>
      <c r="J50" s="10"/>
      <c r="K50" s="10">
        <v>288</v>
      </c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</row>
    <row r="51" spans="1:30">
      <c r="A51" s="9" t="s">
        <v>12</v>
      </c>
      <c r="B51" s="10" t="s">
        <v>2</v>
      </c>
      <c r="C51" s="10"/>
      <c r="D51" s="10"/>
      <c r="E51" s="10"/>
      <c r="F51" s="10">
        <v>30</v>
      </c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</row>
    <row r="52" spans="1:30">
      <c r="A52" s="9" t="s">
        <v>39</v>
      </c>
      <c r="B52" s="10" t="s">
        <v>3</v>
      </c>
      <c r="C52" s="10"/>
      <c r="D52" s="10"/>
      <c r="E52" s="10"/>
      <c r="F52" s="10">
        <v>264</v>
      </c>
      <c r="G52" s="10"/>
      <c r="H52" s="10"/>
      <c r="I52" s="10">
        <v>11</v>
      </c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>
        <v>352</v>
      </c>
      <c r="AD52" s="10"/>
    </row>
    <row r="53" spans="1:30">
      <c r="A53" s="9" t="s">
        <v>73</v>
      </c>
      <c r="B53" s="10" t="s">
        <v>3</v>
      </c>
      <c r="C53" s="10"/>
      <c r="D53" s="10"/>
      <c r="E53" s="10"/>
      <c r="F53" s="10">
        <v>30</v>
      </c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>
        <v>30</v>
      </c>
      <c r="U53" s="10"/>
      <c r="V53" s="10"/>
      <c r="W53" s="10"/>
      <c r="X53" s="10"/>
      <c r="Y53" s="10"/>
      <c r="Z53" s="10"/>
      <c r="AA53" s="10"/>
      <c r="AB53" s="10"/>
      <c r="AC53" s="10"/>
      <c r="AD53" s="10"/>
    </row>
    <row r="54" spans="1:30">
      <c r="A54" s="9" t="s">
        <v>47</v>
      </c>
      <c r="B54" s="10" t="s">
        <v>2</v>
      </c>
      <c r="C54" s="10"/>
      <c r="D54" s="10"/>
      <c r="E54" s="10"/>
      <c r="F54" s="10">
        <v>5160</v>
      </c>
      <c r="G54" s="10"/>
      <c r="H54" s="10">
        <v>860</v>
      </c>
      <c r="I54" s="10"/>
      <c r="J54" s="10"/>
      <c r="K54" s="10">
        <v>688</v>
      </c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</row>
    <row r="55" spans="1:30">
      <c r="A55" s="9" t="s">
        <v>11</v>
      </c>
      <c r="B55" s="10" t="s">
        <v>2</v>
      </c>
      <c r="C55" s="10"/>
      <c r="D55" s="10"/>
      <c r="E55" s="10"/>
      <c r="F55" s="10">
        <v>30</v>
      </c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</row>
    <row r="56" spans="1:30">
      <c r="A56" s="9" t="s">
        <v>43</v>
      </c>
      <c r="B56" s="10" t="s">
        <v>2</v>
      </c>
      <c r="C56" s="10"/>
      <c r="D56" s="10"/>
      <c r="E56" s="10"/>
      <c r="F56" s="10">
        <v>720</v>
      </c>
      <c r="G56" s="10"/>
      <c r="H56" s="10">
        <v>120</v>
      </c>
      <c r="I56" s="10"/>
      <c r="J56" s="10"/>
      <c r="K56" s="10">
        <v>96</v>
      </c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</row>
    <row r="57" spans="1:30">
      <c r="A57" s="9" t="s">
        <v>13</v>
      </c>
      <c r="B57" s="10" t="s">
        <v>2</v>
      </c>
      <c r="C57" s="10"/>
      <c r="D57" s="10"/>
      <c r="E57" s="10"/>
      <c r="F57" s="10">
        <v>30</v>
      </c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</row>
    <row r="58" spans="1:30">
      <c r="A58" s="9" t="s">
        <v>19</v>
      </c>
      <c r="B58" s="10" t="s">
        <v>2</v>
      </c>
      <c r="C58" s="10"/>
      <c r="D58" s="10"/>
      <c r="E58" s="10"/>
      <c r="F58" s="10">
        <v>30</v>
      </c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</row>
    <row r="59" spans="1:30">
      <c r="A59" s="9" t="s">
        <v>70</v>
      </c>
      <c r="B59" s="10" t="s">
        <v>2</v>
      </c>
      <c r="C59" s="10"/>
      <c r="D59" s="10"/>
      <c r="E59" s="10"/>
      <c r="F59" s="10">
        <v>30</v>
      </c>
      <c r="G59" s="10"/>
      <c r="H59" s="10"/>
      <c r="I59" s="10"/>
      <c r="J59" s="10"/>
      <c r="K59" s="10"/>
      <c r="L59" s="10"/>
      <c r="M59" s="10"/>
      <c r="N59" s="10"/>
      <c r="O59" s="10"/>
      <c r="P59" s="10">
        <v>30</v>
      </c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</row>
    <row r="60" spans="1:30">
      <c r="A60" s="9" t="s">
        <v>101</v>
      </c>
      <c r="B60" s="10" t="s">
        <v>4</v>
      </c>
      <c r="C60" s="10"/>
      <c r="D60" s="10"/>
      <c r="E60" s="10"/>
      <c r="F60" s="10">
        <v>4644</v>
      </c>
      <c r="G60" s="10"/>
      <c r="H60" s="10">
        <v>774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>
        <v>774</v>
      </c>
    </row>
    <row r="61" spans="1:30">
      <c r="A61" s="9" t="s">
        <v>22</v>
      </c>
      <c r="B61" s="10" t="s">
        <v>2</v>
      </c>
      <c r="C61" s="10"/>
      <c r="D61" s="10"/>
      <c r="E61" s="10"/>
      <c r="F61" s="10">
        <v>30</v>
      </c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</row>
    <row r="62" spans="1:30">
      <c r="A62" s="9" t="s">
        <v>83</v>
      </c>
      <c r="B62" s="10" t="s">
        <v>2</v>
      </c>
      <c r="C62" s="10"/>
      <c r="D62" s="10"/>
      <c r="E62" s="10"/>
      <c r="F62" s="10">
        <v>30</v>
      </c>
      <c r="G62" s="10"/>
      <c r="H62" s="10">
        <v>5</v>
      </c>
      <c r="I62" s="10"/>
      <c r="J62" s="10"/>
      <c r="K62" s="10">
        <v>4</v>
      </c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</row>
    <row r="63" spans="1:30">
      <c r="A63" s="9" t="s">
        <v>77</v>
      </c>
      <c r="B63" s="10" t="s">
        <v>3</v>
      </c>
      <c r="C63" s="10"/>
      <c r="D63" s="10"/>
      <c r="E63" s="10"/>
      <c r="F63" s="10">
        <v>60</v>
      </c>
      <c r="G63" s="10"/>
      <c r="H63" s="10">
        <v>10</v>
      </c>
      <c r="I63" s="10"/>
      <c r="J63" s="10">
        <v>10</v>
      </c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</row>
    <row r="64" spans="1:30">
      <c r="A64" s="9" t="s">
        <v>76</v>
      </c>
      <c r="B64" s="10" t="s">
        <v>3</v>
      </c>
      <c r="C64" s="10"/>
      <c r="D64" s="10"/>
      <c r="E64" s="10"/>
      <c r="F64" s="10">
        <v>150</v>
      </c>
      <c r="G64" s="10"/>
      <c r="H64" s="10">
        <v>25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>
        <v>15</v>
      </c>
      <c r="AA64" s="10"/>
      <c r="AB64" s="10"/>
      <c r="AC64" s="10"/>
      <c r="AD64" s="10"/>
    </row>
    <row r="65" spans="1:30">
      <c r="A65" s="9" t="s">
        <v>30</v>
      </c>
      <c r="B65" s="10" t="s">
        <v>2</v>
      </c>
      <c r="C65" s="10"/>
      <c r="D65" s="10"/>
      <c r="E65" s="10"/>
      <c r="F65" s="10">
        <v>18</v>
      </c>
      <c r="G65" s="10"/>
      <c r="H65" s="10">
        <v>3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>
        <v>12</v>
      </c>
      <c r="Z65" s="10"/>
      <c r="AA65" s="10"/>
      <c r="AB65" s="10"/>
      <c r="AC65" s="10"/>
      <c r="AD65" s="10"/>
    </row>
    <row r="66" spans="1:30">
      <c r="A66" s="9" t="s">
        <v>31</v>
      </c>
      <c r="B66" s="10" t="s">
        <v>2</v>
      </c>
      <c r="C66" s="10"/>
      <c r="D66" s="10"/>
      <c r="E66" s="10"/>
      <c r="F66" s="10">
        <v>18</v>
      </c>
      <c r="G66" s="10"/>
      <c r="H66" s="10">
        <v>3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>
        <v>12</v>
      </c>
      <c r="Z66" s="10"/>
      <c r="AA66" s="10"/>
      <c r="AB66" s="10"/>
      <c r="AC66" s="10"/>
      <c r="AD66" s="10"/>
    </row>
    <row r="67" spans="1:30">
      <c r="A67" s="9" t="s">
        <v>106</v>
      </c>
      <c r="B67" s="10" t="s">
        <v>2</v>
      </c>
      <c r="C67" s="10"/>
      <c r="D67" s="10"/>
      <c r="E67" s="10"/>
      <c r="F67" s="10">
        <v>30</v>
      </c>
      <c r="G67" s="10"/>
      <c r="H67" s="10">
        <v>5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>
        <v>5</v>
      </c>
    </row>
    <row r="68" spans="1:30">
      <c r="A68" s="9" t="s">
        <v>107</v>
      </c>
      <c r="B68" s="10" t="s">
        <v>26</v>
      </c>
      <c r="C68" s="10"/>
      <c r="D68" s="10"/>
      <c r="E68" s="10"/>
      <c r="F68" s="10">
        <v>150</v>
      </c>
      <c r="G68" s="10"/>
      <c r="H68" s="10">
        <v>25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>
        <v>25</v>
      </c>
    </row>
    <row r="69" spans="1:30">
      <c r="A69" s="9" t="s">
        <v>75</v>
      </c>
      <c r="B69" s="10" t="s">
        <v>2</v>
      </c>
      <c r="C69" s="10"/>
      <c r="D69" s="10"/>
      <c r="E69" s="10"/>
      <c r="F69" s="10">
        <v>18</v>
      </c>
      <c r="G69" s="10"/>
      <c r="H69" s="10">
        <v>3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>
        <v>12</v>
      </c>
      <c r="Z69" s="10"/>
      <c r="AA69" s="10"/>
      <c r="AB69" s="10"/>
      <c r="AC69" s="10"/>
      <c r="AD69" s="10"/>
    </row>
    <row r="70" spans="1:30">
      <c r="A70" s="9" t="s">
        <v>33</v>
      </c>
      <c r="B70" s="10" t="s">
        <v>2</v>
      </c>
      <c r="C70" s="10"/>
      <c r="D70" s="10"/>
      <c r="E70" s="10"/>
      <c r="F70" s="10">
        <v>18</v>
      </c>
      <c r="G70" s="10"/>
      <c r="H70" s="10">
        <v>3</v>
      </c>
      <c r="I70" s="10"/>
      <c r="J70" s="10">
        <v>3</v>
      </c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</row>
    <row r="71" spans="1:30">
      <c r="A71" s="9" t="s">
        <v>81</v>
      </c>
      <c r="B71" s="10" t="s">
        <v>3</v>
      </c>
      <c r="C71" s="10"/>
      <c r="D71" s="10"/>
      <c r="E71" s="10"/>
      <c r="F71" s="10">
        <v>150</v>
      </c>
      <c r="G71" s="10"/>
      <c r="H71" s="10">
        <v>25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>
        <v>100</v>
      </c>
      <c r="AB71" s="10"/>
      <c r="AC71" s="10"/>
      <c r="AD71" s="10"/>
    </row>
    <row r="72" spans="1:30">
      <c r="A72" s="9" t="s">
        <v>104</v>
      </c>
      <c r="B72" s="10" t="s">
        <v>26</v>
      </c>
      <c r="C72" s="10"/>
      <c r="D72" s="10"/>
      <c r="E72" s="10"/>
      <c r="F72" s="10">
        <v>450</v>
      </c>
      <c r="G72" s="10"/>
      <c r="H72" s="10">
        <v>75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>
        <v>75</v>
      </c>
    </row>
    <row r="73" spans="1:30">
      <c r="A73" s="9" t="s">
        <v>80</v>
      </c>
      <c r="B73" s="10" t="s">
        <v>3</v>
      </c>
      <c r="C73" s="10"/>
      <c r="D73" s="10"/>
      <c r="E73" s="10"/>
      <c r="F73" s="10">
        <v>150</v>
      </c>
      <c r="G73" s="10"/>
      <c r="H73" s="10">
        <v>25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>
        <v>15</v>
      </c>
      <c r="AA73" s="10"/>
      <c r="AB73" s="10"/>
      <c r="AC73" s="10"/>
      <c r="AD73" s="10"/>
    </row>
    <row r="74" spans="1:30">
      <c r="A74" s="9" t="s">
        <v>78</v>
      </c>
      <c r="B74" s="10" t="s">
        <v>2</v>
      </c>
      <c r="C74" s="10"/>
      <c r="D74" s="10"/>
      <c r="E74" s="10"/>
      <c r="F74" s="10">
        <v>90</v>
      </c>
      <c r="G74" s="10"/>
      <c r="H74" s="10">
        <v>15</v>
      </c>
      <c r="I74" s="10"/>
      <c r="J74" s="10"/>
      <c r="K74" s="10">
        <v>12</v>
      </c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</row>
    <row r="75" spans="1:30">
      <c r="A75" s="9" t="s">
        <v>105</v>
      </c>
      <c r="B75" s="10" t="s">
        <v>3</v>
      </c>
      <c r="C75" s="10"/>
      <c r="D75" s="10"/>
      <c r="E75" s="10"/>
      <c r="F75" s="10">
        <v>300</v>
      </c>
      <c r="G75" s="10"/>
      <c r="H75" s="10">
        <v>50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>
        <v>50</v>
      </c>
    </row>
    <row r="76" spans="1:30">
      <c r="A76" s="9" t="s">
        <v>79</v>
      </c>
      <c r="B76" s="10" t="s">
        <v>3</v>
      </c>
      <c r="C76" s="10"/>
      <c r="D76" s="10"/>
      <c r="E76" s="10"/>
      <c r="F76" s="10">
        <v>90</v>
      </c>
      <c r="G76" s="10"/>
      <c r="H76" s="10">
        <v>15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>
        <v>60</v>
      </c>
      <c r="AB76" s="10"/>
      <c r="AC76" s="10"/>
      <c r="AD76" s="10"/>
    </row>
    <row r="77" spans="1:30">
      <c r="A77" s="9" t="s">
        <v>32</v>
      </c>
      <c r="B77" s="10" t="s">
        <v>2</v>
      </c>
      <c r="C77" s="10"/>
      <c r="D77" s="10"/>
      <c r="E77" s="10"/>
      <c r="F77" s="10">
        <v>90</v>
      </c>
      <c r="G77" s="10"/>
      <c r="H77" s="10">
        <v>15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>
        <v>60</v>
      </c>
      <c r="Z77" s="10"/>
      <c r="AA77" s="10"/>
      <c r="AB77" s="10"/>
      <c r="AC77" s="10"/>
      <c r="AD77" s="10"/>
    </row>
    <row r="78" spans="1:30">
      <c r="A78" s="9" t="s">
        <v>34</v>
      </c>
      <c r="B78" s="10" t="s">
        <v>3</v>
      </c>
      <c r="C78" s="10"/>
      <c r="D78" s="10"/>
      <c r="E78" s="10"/>
      <c r="F78" s="10">
        <v>90</v>
      </c>
      <c r="G78" s="10"/>
      <c r="H78" s="10">
        <v>15</v>
      </c>
      <c r="I78" s="10"/>
      <c r="J78" s="10"/>
      <c r="K78" s="10">
        <v>12</v>
      </c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</row>
    <row r="79" spans="1:30">
      <c r="A79" s="9" t="s">
        <v>71</v>
      </c>
      <c r="B79" s="10" t="s">
        <v>3</v>
      </c>
      <c r="C79" s="10"/>
      <c r="D79" s="10"/>
      <c r="E79" s="10"/>
      <c r="F79" s="10">
        <v>40</v>
      </c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>
        <v>8</v>
      </c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</row>
    <row r="80" spans="1:30">
      <c r="A80" s="9" t="s">
        <v>7</v>
      </c>
      <c r="B80" s="10" t="s">
        <v>4</v>
      </c>
      <c r="C80" s="10"/>
      <c r="D80" s="10"/>
      <c r="E80" s="10"/>
      <c r="F80" s="10">
        <v>48</v>
      </c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</row>
    <row r="81" spans="1:30">
      <c r="A81" s="9" t="s">
        <v>87</v>
      </c>
      <c r="B81" s="10" t="s">
        <v>2</v>
      </c>
      <c r="C81" s="10"/>
      <c r="D81" s="10"/>
      <c r="E81" s="10"/>
      <c r="F81" s="10">
        <v>120</v>
      </c>
      <c r="G81" s="10"/>
      <c r="H81" s="10">
        <v>20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>
        <v>80</v>
      </c>
      <c r="Z81" s="10"/>
      <c r="AA81" s="10"/>
      <c r="AB81" s="10"/>
      <c r="AC81" s="10"/>
      <c r="AD81" s="10"/>
    </row>
    <row r="82" spans="1:30">
      <c r="A82" s="9" t="s">
        <v>88</v>
      </c>
      <c r="B82" s="10" t="s">
        <v>2</v>
      </c>
      <c r="C82" s="10"/>
      <c r="D82" s="10"/>
      <c r="E82" s="10"/>
      <c r="F82" s="10">
        <v>240</v>
      </c>
      <c r="G82" s="10"/>
      <c r="H82" s="10">
        <v>40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>
        <v>24</v>
      </c>
      <c r="AA82" s="10"/>
      <c r="AB82" s="10"/>
      <c r="AC82" s="10"/>
      <c r="AD82" s="10"/>
    </row>
    <row r="83" spans="1:30">
      <c r="A83" s="9" t="s">
        <v>102</v>
      </c>
      <c r="B83" s="10" t="s">
        <v>26</v>
      </c>
      <c r="C83" s="10"/>
      <c r="D83" s="10"/>
      <c r="E83" s="10"/>
      <c r="F83" s="10">
        <v>3150</v>
      </c>
      <c r="G83" s="10"/>
      <c r="H83" s="10">
        <v>525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>
        <v>525</v>
      </c>
    </row>
    <row r="84" spans="1:30">
      <c r="A84" s="9" t="s">
        <v>48</v>
      </c>
      <c r="B84" s="10" t="s">
        <v>26</v>
      </c>
      <c r="C84" s="10"/>
      <c r="D84" s="10"/>
      <c r="E84" s="10"/>
      <c r="F84" s="10">
        <v>2850</v>
      </c>
      <c r="G84" s="10"/>
      <c r="H84" s="10">
        <v>475</v>
      </c>
      <c r="I84" s="10"/>
      <c r="J84" s="10"/>
      <c r="K84" s="10">
        <v>380</v>
      </c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</row>
    <row r="85" spans="1:30">
      <c r="A85" s="9" t="s">
        <v>84</v>
      </c>
      <c r="B85" s="10" t="s">
        <v>2</v>
      </c>
      <c r="C85" s="10"/>
      <c r="D85" s="10"/>
      <c r="E85" s="10"/>
      <c r="F85" s="10">
        <v>17490</v>
      </c>
      <c r="G85" s="10"/>
      <c r="H85" s="10">
        <v>2915</v>
      </c>
      <c r="I85" s="10"/>
      <c r="J85" s="10"/>
      <c r="K85" s="10">
        <v>2332</v>
      </c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</row>
    <row r="86" spans="1:30">
      <c r="A86" s="9" t="s">
        <v>10</v>
      </c>
      <c r="B86" s="10" t="s">
        <v>2</v>
      </c>
      <c r="C86" s="10"/>
      <c r="D86" s="10"/>
      <c r="E86" s="10"/>
      <c r="F86" s="10">
        <v>30</v>
      </c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>
        <v>24</v>
      </c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</row>
    <row r="87" spans="1:30">
      <c r="A87" s="9" t="s">
        <v>18</v>
      </c>
      <c r="B87" s="10" t="s">
        <v>2</v>
      </c>
      <c r="C87" s="10"/>
      <c r="D87" s="10"/>
      <c r="E87" s="10"/>
      <c r="F87" s="10">
        <v>30</v>
      </c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</row>
    <row r="88" spans="1:30">
      <c r="A88" s="9" t="s">
        <v>69</v>
      </c>
      <c r="B88" s="10" t="s">
        <v>2</v>
      </c>
      <c r="C88" s="10"/>
      <c r="D88" s="10"/>
      <c r="E88" s="10"/>
      <c r="F88" s="10">
        <v>30</v>
      </c>
      <c r="G88" s="10"/>
      <c r="H88" s="10"/>
      <c r="I88" s="10"/>
      <c r="J88" s="10"/>
      <c r="K88" s="10"/>
      <c r="L88" s="10"/>
      <c r="M88" s="10"/>
      <c r="N88" s="10">
        <v>30</v>
      </c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</row>
    <row r="89" spans="1:30">
      <c r="A89" s="9" t="s">
        <v>67</v>
      </c>
      <c r="B89" s="10" t="s">
        <v>3</v>
      </c>
      <c r="C89" s="10"/>
      <c r="D89" s="10"/>
      <c r="E89" s="10"/>
      <c r="F89" s="10">
        <v>30</v>
      </c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</row>
    <row r="90" spans="1:30">
      <c r="A90" s="9" t="s">
        <v>23</v>
      </c>
      <c r="B90" s="10" t="s">
        <v>2</v>
      </c>
      <c r="C90" s="10"/>
      <c r="D90" s="10"/>
      <c r="E90" s="10"/>
      <c r="F90" s="10">
        <v>36</v>
      </c>
      <c r="G90" s="10"/>
      <c r="H90" s="10"/>
      <c r="I90" s="10"/>
      <c r="J90" s="10"/>
      <c r="K90" s="10"/>
      <c r="L90" s="10">
        <v>24</v>
      </c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</row>
    <row r="91" spans="1:30">
      <c r="A91" s="9" t="s">
        <v>82</v>
      </c>
      <c r="B91" s="10" t="s">
        <v>3</v>
      </c>
      <c r="C91" s="10"/>
      <c r="D91" s="10"/>
      <c r="E91" s="10"/>
      <c r="F91" s="10">
        <v>360</v>
      </c>
      <c r="G91" s="10"/>
      <c r="H91" s="10">
        <v>60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>
        <v>240</v>
      </c>
      <c r="Z91" s="10"/>
      <c r="AA91" s="10"/>
      <c r="AB91" s="10"/>
      <c r="AC91" s="10"/>
      <c r="AD91" s="10"/>
    </row>
    <row r="92" spans="1:30">
      <c r="A92" s="9" t="s">
        <v>92</v>
      </c>
      <c r="B92" s="10" t="s">
        <v>3</v>
      </c>
      <c r="C92" s="10"/>
      <c r="D92" s="10"/>
      <c r="E92" s="10"/>
      <c r="F92" s="10">
        <v>300</v>
      </c>
      <c r="G92" s="10"/>
      <c r="H92" s="10">
        <v>50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>
        <v>200</v>
      </c>
      <c r="Z92" s="10"/>
      <c r="AA92" s="10"/>
      <c r="AB92" s="10"/>
      <c r="AC92" s="10"/>
      <c r="AD92" s="10"/>
    </row>
    <row r="93" spans="1:30">
      <c r="A93" s="9" t="s">
        <v>93</v>
      </c>
      <c r="B93" s="10" t="s">
        <v>26</v>
      </c>
      <c r="C93" s="10"/>
      <c r="D93" s="10"/>
      <c r="E93" s="10"/>
      <c r="F93" s="10">
        <v>450</v>
      </c>
      <c r="G93" s="10"/>
      <c r="H93" s="10">
        <v>75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>
        <v>300</v>
      </c>
      <c r="Z93" s="10"/>
      <c r="AA93" s="10"/>
      <c r="AB93" s="10"/>
      <c r="AC93" s="10"/>
      <c r="AD93" s="10"/>
    </row>
    <row r="94" spans="1:30">
      <c r="A94" s="9" t="s">
        <v>98</v>
      </c>
      <c r="B94" s="10" t="s">
        <v>2</v>
      </c>
      <c r="C94" s="10"/>
      <c r="D94" s="10"/>
      <c r="E94" s="10"/>
      <c r="F94" s="10">
        <v>30</v>
      </c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</row>
    <row r="95" spans="1:30">
      <c r="A95" s="9" t="s">
        <v>44</v>
      </c>
      <c r="B95" s="10" t="s">
        <v>3</v>
      </c>
      <c r="C95" s="10"/>
      <c r="D95" s="10"/>
      <c r="E95" s="10"/>
      <c r="F95" s="10">
        <v>10290</v>
      </c>
      <c r="G95" s="10"/>
      <c r="H95" s="10">
        <v>1715</v>
      </c>
      <c r="I95" s="10"/>
      <c r="J95" s="10"/>
      <c r="K95" s="10">
        <v>1372</v>
      </c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</row>
    <row r="96" spans="1:30">
      <c r="A96" s="9" t="s">
        <v>17</v>
      </c>
      <c r="B96" s="10" t="s">
        <v>2</v>
      </c>
      <c r="C96" s="10"/>
      <c r="D96" s="10"/>
      <c r="E96" s="10"/>
      <c r="F96" s="10">
        <v>30</v>
      </c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</row>
    <row r="97" spans="1:30">
      <c r="A97" s="9" t="s">
        <v>40</v>
      </c>
      <c r="B97" s="10" t="s">
        <v>3</v>
      </c>
      <c r="C97" s="10"/>
      <c r="D97" s="10"/>
      <c r="E97" s="10"/>
      <c r="F97" s="10">
        <v>216</v>
      </c>
      <c r="G97" s="10"/>
      <c r="H97" s="10"/>
      <c r="I97" s="10">
        <v>9</v>
      </c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>
        <v>288</v>
      </c>
      <c r="AD97" s="10"/>
    </row>
    <row r="98" spans="1:30">
      <c r="A98" s="9" t="s">
        <v>42</v>
      </c>
      <c r="B98" s="10" t="s">
        <v>2</v>
      </c>
      <c r="C98" s="10"/>
      <c r="D98" s="10"/>
      <c r="E98" s="10"/>
      <c r="F98" s="10">
        <v>210</v>
      </c>
      <c r="G98" s="10"/>
      <c r="H98" s="10">
        <v>35</v>
      </c>
      <c r="I98" s="10"/>
      <c r="J98" s="10">
        <v>35</v>
      </c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</row>
    <row r="99" spans="1:30">
      <c r="A99" s="9" t="s">
        <v>57</v>
      </c>
      <c r="B99" s="10" t="s">
        <v>2</v>
      </c>
      <c r="C99" s="10"/>
      <c r="D99" s="10"/>
      <c r="E99" s="10"/>
      <c r="F99" s="10">
        <v>768</v>
      </c>
      <c r="G99" s="10"/>
      <c r="H99" s="10">
        <v>128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>
        <v>512</v>
      </c>
      <c r="Z99" s="10"/>
      <c r="AA99" s="10"/>
      <c r="AB99" s="10"/>
      <c r="AC99" s="10"/>
      <c r="AD99" s="10"/>
    </row>
    <row r="100" spans="1:30">
      <c r="A100" s="9" t="s">
        <v>46</v>
      </c>
      <c r="B100" s="10" t="s">
        <v>4</v>
      </c>
      <c r="C100" s="10"/>
      <c r="D100" s="10"/>
      <c r="E100" s="10"/>
      <c r="F100" s="10">
        <v>4320</v>
      </c>
      <c r="G100" s="10"/>
      <c r="H100" s="10">
        <v>720</v>
      </c>
      <c r="I100" s="10"/>
      <c r="J100" s="10">
        <v>720</v>
      </c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</row>
    <row r="101" spans="1:30">
      <c r="A101" s="9" t="s">
        <v>15</v>
      </c>
      <c r="B101" s="10" t="s">
        <v>2</v>
      </c>
      <c r="C101" s="10"/>
      <c r="D101" s="10"/>
      <c r="E101" s="10"/>
      <c r="F101" s="10">
        <v>30</v>
      </c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</row>
    <row r="102" spans="1:30">
      <c r="A102" s="9" t="s">
        <v>16</v>
      </c>
      <c r="B102" s="10" t="s">
        <v>2</v>
      </c>
      <c r="C102" s="10"/>
      <c r="D102" s="10"/>
      <c r="E102" s="10"/>
      <c r="F102" s="10">
        <v>30</v>
      </c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</row>
    <row r="103" spans="1:30">
      <c r="A103" s="9" t="s">
        <v>99</v>
      </c>
      <c r="B103" s="10" t="s">
        <v>2</v>
      </c>
      <c r="C103" s="10"/>
      <c r="D103" s="10"/>
      <c r="E103" s="10"/>
      <c r="F103" s="10">
        <v>1494</v>
      </c>
      <c r="G103" s="10"/>
      <c r="H103" s="10">
        <v>249</v>
      </c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>
        <v>249</v>
      </c>
    </row>
    <row r="104" spans="1:30">
      <c r="A104" s="9" t="s">
        <v>58</v>
      </c>
      <c r="B104" s="10" t="s">
        <v>2</v>
      </c>
      <c r="C104" s="10"/>
      <c r="D104" s="10"/>
      <c r="E104" s="10"/>
      <c r="F104" s="10">
        <v>756</v>
      </c>
      <c r="G104" s="10"/>
      <c r="H104" s="10">
        <v>126</v>
      </c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>
        <v>504</v>
      </c>
      <c r="AB104" s="10"/>
      <c r="AC104" s="10"/>
      <c r="AD104" s="10"/>
    </row>
  </sheetData>
  <autoFilter ref="A3:AD3">
    <sortState ref="A4:AD104">
      <sortCondition ref="A3"/>
    </sortState>
  </autoFilter>
  <conditionalFormatting sqref="F4:AD104">
    <cfRule type="notContainsBlanks" dxfId="0" priority="1">
      <formula>LEN(TRIM(F4))&gt;0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K260"/>
  <sheetViews>
    <sheetView tabSelected="1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B12" sqref="B12"/>
    </sheetView>
  </sheetViews>
  <sheetFormatPr defaultRowHeight="15.6"/>
  <cols>
    <col min="1" max="1" width="39.33203125" style="90" customWidth="1"/>
    <col min="2" max="2" width="3" style="91" customWidth="1"/>
    <col min="3" max="3" width="5.77734375" style="91" customWidth="1"/>
    <col min="4" max="4" width="5.44140625" style="91" customWidth="1"/>
    <col min="5" max="13" width="4.77734375" style="92" customWidth="1"/>
    <col min="14" max="16" width="7.77734375" style="92" customWidth="1"/>
    <col min="17" max="19" width="8.5546875" style="92" customWidth="1"/>
    <col min="20" max="20" width="11.109375" style="5" customWidth="1"/>
    <col min="21" max="21" width="9.109375" style="5" customWidth="1"/>
    <col min="22" max="22" width="11.109375" style="93" customWidth="1"/>
    <col min="23" max="23" width="5.33203125" style="94" customWidth="1"/>
    <col min="24" max="24" width="9" style="94" customWidth="1"/>
    <col min="25" max="25" width="11.109375" style="93" customWidth="1"/>
    <col min="26" max="26" width="5.33203125" style="94" customWidth="1"/>
    <col min="27" max="27" width="9" style="94" customWidth="1"/>
    <col min="28" max="28" width="11.109375" style="93" customWidth="1"/>
    <col min="29" max="29" width="5.33203125" style="94" customWidth="1"/>
    <col min="30" max="30" width="9" style="94" customWidth="1"/>
    <col min="31" max="31" width="11.5546875" style="94" customWidth="1"/>
    <col min="32" max="32" width="9.44140625" style="95" customWidth="1"/>
    <col min="33" max="33" width="9" style="5" customWidth="1"/>
    <col min="34" max="35" width="11" style="104" customWidth="1"/>
    <col min="36" max="36" width="7.6640625" style="104" customWidth="1"/>
    <col min="37" max="37" width="5.88671875" style="96" customWidth="1"/>
    <col min="38" max="16384" width="8.88671875" style="5"/>
  </cols>
  <sheetData>
    <row r="1" spans="1:37" ht="13.8" customHeight="1">
      <c r="A1" s="161"/>
      <c r="B1" s="162"/>
      <c r="C1" s="21"/>
      <c r="D1" s="22"/>
      <c r="E1" s="163" t="s">
        <v>556</v>
      </c>
      <c r="F1" s="164"/>
      <c r="G1" s="164"/>
      <c r="H1" s="164"/>
      <c r="I1" s="164"/>
      <c r="J1" s="164"/>
      <c r="K1" s="164"/>
      <c r="L1" s="164"/>
      <c r="M1" s="165"/>
      <c r="N1" s="153" t="s">
        <v>557</v>
      </c>
      <c r="O1" s="166"/>
      <c r="P1" s="154"/>
      <c r="Q1" s="169" t="s">
        <v>558</v>
      </c>
      <c r="R1" s="170"/>
      <c r="S1" s="171"/>
      <c r="T1" s="153" t="s">
        <v>559</v>
      </c>
      <c r="U1" s="154"/>
      <c r="V1" s="138" t="s">
        <v>581</v>
      </c>
      <c r="W1" s="139"/>
      <c r="X1" s="139"/>
      <c r="Y1" s="139"/>
      <c r="Z1" s="139"/>
      <c r="AA1" s="139"/>
      <c r="AB1" s="139"/>
      <c r="AC1" s="139"/>
      <c r="AD1" s="139"/>
      <c r="AE1" s="140"/>
      <c r="AF1" s="135" t="s">
        <v>582</v>
      </c>
      <c r="AG1" s="181" t="s">
        <v>560</v>
      </c>
      <c r="AH1" s="183" t="s">
        <v>561</v>
      </c>
      <c r="AI1" s="185" t="s">
        <v>562</v>
      </c>
      <c r="AJ1" s="185" t="s">
        <v>563</v>
      </c>
      <c r="AK1" s="187" t="s">
        <v>564</v>
      </c>
    </row>
    <row r="2" spans="1:37" ht="14.4" customHeight="1">
      <c r="A2" s="141"/>
      <c r="B2" s="142"/>
      <c r="C2" s="23"/>
      <c r="D2" s="24"/>
      <c r="E2" s="178" t="s">
        <v>558</v>
      </c>
      <c r="F2" s="179"/>
      <c r="G2" s="179"/>
      <c r="H2" s="179"/>
      <c r="I2" s="179"/>
      <c r="J2" s="179"/>
      <c r="K2" s="179"/>
      <c r="L2" s="179"/>
      <c r="M2" s="180"/>
      <c r="N2" s="155"/>
      <c r="O2" s="167"/>
      <c r="P2" s="156"/>
      <c r="Q2" s="172"/>
      <c r="R2" s="173"/>
      <c r="S2" s="174"/>
      <c r="T2" s="155"/>
      <c r="U2" s="156"/>
      <c r="V2" s="141"/>
      <c r="W2" s="142"/>
      <c r="X2" s="142"/>
      <c r="Y2" s="142"/>
      <c r="Z2" s="142"/>
      <c r="AA2" s="142"/>
      <c r="AB2" s="142"/>
      <c r="AC2" s="142"/>
      <c r="AD2" s="142"/>
      <c r="AE2" s="143"/>
      <c r="AF2" s="136"/>
      <c r="AG2" s="181"/>
      <c r="AH2" s="183"/>
      <c r="AI2" s="185"/>
      <c r="AJ2" s="185"/>
      <c r="AK2" s="187"/>
    </row>
    <row r="3" spans="1:37" s="26" customFormat="1" ht="14.4" customHeight="1">
      <c r="A3" s="141"/>
      <c r="B3" s="142"/>
      <c r="C3" s="25"/>
      <c r="D3" s="147" t="s">
        <v>119</v>
      </c>
      <c r="E3" s="181" t="s">
        <v>569</v>
      </c>
      <c r="F3" s="151"/>
      <c r="G3" s="152"/>
      <c r="H3" s="150" t="s">
        <v>568</v>
      </c>
      <c r="I3" s="151"/>
      <c r="J3" s="152"/>
      <c r="K3" s="150" t="s">
        <v>567</v>
      </c>
      <c r="L3" s="151"/>
      <c r="M3" s="152"/>
      <c r="N3" s="155"/>
      <c r="O3" s="167"/>
      <c r="P3" s="156"/>
      <c r="Q3" s="172"/>
      <c r="R3" s="173"/>
      <c r="S3" s="174"/>
      <c r="T3" s="155"/>
      <c r="U3" s="156"/>
      <c r="V3" s="141"/>
      <c r="W3" s="142"/>
      <c r="X3" s="142"/>
      <c r="Y3" s="142"/>
      <c r="Z3" s="142"/>
      <c r="AA3" s="142"/>
      <c r="AB3" s="142"/>
      <c r="AC3" s="142"/>
      <c r="AD3" s="142"/>
      <c r="AE3" s="143"/>
      <c r="AF3" s="136"/>
      <c r="AG3" s="181"/>
      <c r="AH3" s="183"/>
      <c r="AI3" s="185"/>
      <c r="AJ3" s="185"/>
      <c r="AK3" s="187"/>
    </row>
    <row r="4" spans="1:37" s="26" customFormat="1" ht="14.4" customHeight="1">
      <c r="A4" s="27"/>
      <c r="B4" s="28"/>
      <c r="C4" s="25"/>
      <c r="D4" s="148"/>
      <c r="E4" s="181" t="s">
        <v>565</v>
      </c>
      <c r="F4" s="151"/>
      <c r="G4" s="152"/>
      <c r="H4" s="150" t="s">
        <v>565</v>
      </c>
      <c r="I4" s="151"/>
      <c r="J4" s="152"/>
      <c r="K4" s="150" t="s">
        <v>565</v>
      </c>
      <c r="L4" s="151"/>
      <c r="M4" s="152"/>
      <c r="N4" s="157"/>
      <c r="O4" s="168"/>
      <c r="P4" s="158"/>
      <c r="Q4" s="175"/>
      <c r="R4" s="176"/>
      <c r="S4" s="177"/>
      <c r="T4" s="157"/>
      <c r="U4" s="158"/>
      <c r="V4" s="144"/>
      <c r="W4" s="145"/>
      <c r="X4" s="145"/>
      <c r="Y4" s="145"/>
      <c r="Z4" s="145"/>
      <c r="AA4" s="145"/>
      <c r="AB4" s="145"/>
      <c r="AC4" s="145"/>
      <c r="AD4" s="145"/>
      <c r="AE4" s="146"/>
      <c r="AF4" s="136"/>
      <c r="AG4" s="181"/>
      <c r="AH4" s="183"/>
      <c r="AI4" s="185"/>
      <c r="AJ4" s="185"/>
      <c r="AK4" s="187"/>
    </row>
    <row r="5" spans="1:37" s="26" customFormat="1" ht="16.8" customHeight="1" thickBot="1">
      <c r="A5" s="159" t="s">
        <v>566</v>
      </c>
      <c r="B5" s="160"/>
      <c r="C5" s="29" t="s">
        <v>109</v>
      </c>
      <c r="D5" s="149"/>
      <c r="E5" s="30" t="s">
        <v>567</v>
      </c>
      <c r="F5" s="31" t="s">
        <v>568</v>
      </c>
      <c r="G5" s="32" t="s">
        <v>569</v>
      </c>
      <c r="H5" s="33" t="s">
        <v>567</v>
      </c>
      <c r="I5" s="31" t="s">
        <v>568</v>
      </c>
      <c r="J5" s="32" t="s">
        <v>569</v>
      </c>
      <c r="K5" s="33" t="s">
        <v>567</v>
      </c>
      <c r="L5" s="31" t="s">
        <v>568</v>
      </c>
      <c r="M5" s="32" t="s">
        <v>569</v>
      </c>
      <c r="N5" s="33" t="s">
        <v>569</v>
      </c>
      <c r="O5" s="31" t="s">
        <v>568</v>
      </c>
      <c r="P5" s="32" t="s">
        <v>567</v>
      </c>
      <c r="Q5" s="33" t="s">
        <v>569</v>
      </c>
      <c r="R5" s="31" t="s">
        <v>568</v>
      </c>
      <c r="S5" s="32" t="s">
        <v>567</v>
      </c>
      <c r="T5" s="33" t="s">
        <v>569</v>
      </c>
      <c r="U5" s="32" t="s">
        <v>568</v>
      </c>
      <c r="V5" s="131" t="s">
        <v>570</v>
      </c>
      <c r="W5" s="114" t="s">
        <v>269</v>
      </c>
      <c r="X5" s="114" t="s">
        <v>571</v>
      </c>
      <c r="Y5" s="114" t="s">
        <v>570</v>
      </c>
      <c r="Z5" s="114" t="s">
        <v>269</v>
      </c>
      <c r="AA5" s="114" t="s">
        <v>571</v>
      </c>
      <c r="AB5" s="114" t="s">
        <v>570</v>
      </c>
      <c r="AC5" s="114" t="s">
        <v>269</v>
      </c>
      <c r="AD5" s="114" t="s">
        <v>571</v>
      </c>
      <c r="AE5" s="114" t="s">
        <v>572</v>
      </c>
      <c r="AF5" s="137"/>
      <c r="AG5" s="182"/>
      <c r="AH5" s="184"/>
      <c r="AI5" s="186"/>
      <c r="AJ5" s="186"/>
      <c r="AK5" s="188"/>
    </row>
    <row r="6" spans="1:37" s="26" customFormat="1" ht="13.2" hidden="1" customHeight="1">
      <c r="A6" s="34"/>
      <c r="B6" s="35"/>
      <c r="C6" s="35"/>
      <c r="D6" s="35"/>
      <c r="E6" s="36"/>
      <c r="F6" s="37"/>
      <c r="G6" s="38"/>
      <c r="H6" s="39"/>
      <c r="I6" s="37"/>
      <c r="J6" s="38"/>
      <c r="K6" s="39"/>
      <c r="L6" s="37"/>
      <c r="M6" s="37"/>
      <c r="N6" s="36"/>
      <c r="O6" s="37"/>
      <c r="P6" s="37"/>
      <c r="Q6" s="36"/>
      <c r="R6" s="37"/>
      <c r="S6" s="37"/>
      <c r="T6" s="40"/>
      <c r="U6" s="41"/>
      <c r="V6" s="127"/>
      <c r="W6" s="128"/>
      <c r="X6" s="128"/>
      <c r="Y6" s="129"/>
      <c r="Z6" s="128"/>
      <c r="AA6" s="128"/>
      <c r="AB6" s="129"/>
      <c r="AC6" s="128"/>
      <c r="AD6" s="128"/>
      <c r="AE6" s="128"/>
      <c r="AF6" s="130"/>
      <c r="AG6" s="122"/>
      <c r="AH6" s="123"/>
      <c r="AI6" s="124"/>
      <c r="AJ6" s="125"/>
      <c r="AK6" s="126"/>
    </row>
    <row r="7" spans="1:37" s="26" customFormat="1" ht="13.2" customHeight="1" thickBot="1">
      <c r="A7" s="42"/>
      <c r="B7" s="43"/>
      <c r="C7" s="43"/>
      <c r="D7" s="43"/>
      <c r="E7" s="44"/>
      <c r="F7" s="45"/>
      <c r="G7" s="46"/>
      <c r="H7" s="47"/>
      <c r="I7" s="45"/>
      <c r="J7" s="46"/>
      <c r="K7" s="47"/>
      <c r="L7" s="45"/>
      <c r="M7" s="45"/>
      <c r="N7" s="44"/>
      <c r="O7" s="45"/>
      <c r="P7" s="45"/>
      <c r="Q7" s="44"/>
      <c r="R7" s="45"/>
      <c r="S7" s="45"/>
      <c r="T7" s="48"/>
      <c r="U7" s="49"/>
      <c r="V7" s="113"/>
      <c r="W7" s="114"/>
      <c r="X7" s="114"/>
      <c r="Y7" s="115"/>
      <c r="Z7" s="114"/>
      <c r="AA7" s="114"/>
      <c r="AB7" s="115"/>
      <c r="AC7" s="114"/>
      <c r="AD7" s="114"/>
      <c r="AE7" s="114"/>
      <c r="AF7" s="116"/>
      <c r="AG7" s="117"/>
      <c r="AH7" s="118"/>
      <c r="AI7" s="119"/>
      <c r="AJ7" s="120"/>
      <c r="AK7" s="121"/>
    </row>
    <row r="8" spans="1:37">
      <c r="A8" s="50" t="s">
        <v>273</v>
      </c>
      <c r="B8" s="51" t="s">
        <v>26</v>
      </c>
      <c r="C8" s="51" t="s">
        <v>574</v>
      </c>
      <c r="D8" s="52" t="s">
        <v>575</v>
      </c>
      <c r="E8" s="53">
        <v>-180.35</v>
      </c>
      <c r="F8" s="54">
        <v>-90.4</v>
      </c>
      <c r="G8" s="55">
        <v>-0.35</v>
      </c>
      <c r="H8" s="56">
        <v>-90.35</v>
      </c>
      <c r="I8" s="54">
        <v>77.066666670000004</v>
      </c>
      <c r="J8" s="55">
        <v>244.4833333</v>
      </c>
      <c r="K8" s="56">
        <v>154.4833333</v>
      </c>
      <c r="L8" s="54">
        <v>244.5</v>
      </c>
      <c r="M8" s="55">
        <v>334.48333330000003</v>
      </c>
      <c r="N8" s="53">
        <v>907</v>
      </c>
      <c r="O8" s="54">
        <v>1987</v>
      </c>
      <c r="P8" s="55">
        <v>3067</v>
      </c>
      <c r="Q8" s="56">
        <v>903</v>
      </c>
      <c r="R8" s="54">
        <v>2912</v>
      </c>
      <c r="S8" s="57">
        <v>4921</v>
      </c>
      <c r="T8" s="97">
        <v>1.0115740740740741E-2</v>
      </c>
      <c r="U8" s="98">
        <v>5.710648148148148E-2</v>
      </c>
      <c r="V8" s="107" t="s">
        <v>5</v>
      </c>
      <c r="W8" s="108">
        <v>0</v>
      </c>
      <c r="X8" s="108">
        <v>1350</v>
      </c>
      <c r="Y8" s="109" t="s">
        <v>20</v>
      </c>
      <c r="Z8" s="108">
        <v>0</v>
      </c>
      <c r="AA8" s="108">
        <v>180</v>
      </c>
      <c r="AB8" s="109">
        <v>0</v>
      </c>
      <c r="AC8" s="108">
        <v>0</v>
      </c>
      <c r="AD8" s="108">
        <v>0</v>
      </c>
      <c r="AE8" s="133">
        <v>0</v>
      </c>
      <c r="AF8" s="132">
        <v>1.2499999999999999E-2</v>
      </c>
      <c r="AG8" s="110">
        <v>25</v>
      </c>
      <c r="AH8" s="111">
        <f>(W8*X8+Z8*AA8+AC8*AD8)/AG8</f>
        <v>0</v>
      </c>
      <c r="AI8" s="74">
        <f t="shared" ref="AI8:AI71" si="0">IF(AND(AH8&lt;&gt;0,AE8&lt;&gt;0),((AE8-AH8)*AG8)*(1/24/AF8)/1000,0)</f>
        <v>0</v>
      </c>
      <c r="AJ8" s="105" t="str">
        <f t="shared" ref="AJ8:AJ71" si="1">IF(AI8 &lt;&gt; 0,TEXT(AK8/AI8*1000/24,"д:чч:мм"),"-")</f>
        <v>-</v>
      </c>
      <c r="AK8" s="112">
        <v>3.6</v>
      </c>
    </row>
    <row r="9" spans="1:37">
      <c r="A9" s="63" t="s">
        <v>273</v>
      </c>
      <c r="B9" s="64" t="s">
        <v>3</v>
      </c>
      <c r="C9" s="64" t="s">
        <v>574</v>
      </c>
      <c r="D9" s="65" t="s">
        <v>575</v>
      </c>
      <c r="E9" s="66">
        <v>-72.14</v>
      </c>
      <c r="F9" s="67">
        <v>-36.1</v>
      </c>
      <c r="G9" s="68">
        <v>-0.14000000000000001</v>
      </c>
      <c r="H9" s="69">
        <v>-36.14</v>
      </c>
      <c r="I9" s="67">
        <v>30.826666670000002</v>
      </c>
      <c r="J9" s="70">
        <v>97.793333329999996</v>
      </c>
      <c r="K9" s="66">
        <v>61.793333330000003</v>
      </c>
      <c r="L9" s="67">
        <v>97.8</v>
      </c>
      <c r="M9" s="68">
        <v>133.7933333</v>
      </c>
      <c r="N9" s="66">
        <v>907</v>
      </c>
      <c r="O9" s="67">
        <v>1987</v>
      </c>
      <c r="P9" s="68">
        <v>3067</v>
      </c>
      <c r="Q9" s="69">
        <v>903</v>
      </c>
      <c r="R9" s="67">
        <v>2912</v>
      </c>
      <c r="S9" s="70">
        <v>4921</v>
      </c>
      <c r="T9" s="99">
        <v>1.1238425925925928E-2</v>
      </c>
      <c r="U9" s="100">
        <v>8.5682870370370368E-2</v>
      </c>
      <c r="V9" s="58" t="s">
        <v>5</v>
      </c>
      <c r="W9" s="59">
        <v>0</v>
      </c>
      <c r="X9" s="59">
        <v>540</v>
      </c>
      <c r="Y9" s="60" t="s">
        <v>20</v>
      </c>
      <c r="Z9" s="59">
        <v>0</v>
      </c>
      <c r="AA9" s="59">
        <v>72</v>
      </c>
      <c r="AB9" s="60">
        <v>0</v>
      </c>
      <c r="AC9" s="59">
        <v>0</v>
      </c>
      <c r="AD9" s="59">
        <v>0</v>
      </c>
      <c r="AE9" s="71">
        <v>0</v>
      </c>
      <c r="AF9" s="72">
        <v>1.2499999999999999E-2</v>
      </c>
      <c r="AG9" s="134">
        <v>10</v>
      </c>
      <c r="AH9" s="103">
        <f>(W9*X9+Z9*AA9+AC9*AD9)/AG9</f>
        <v>0</v>
      </c>
      <c r="AI9" s="74">
        <f t="shared" si="0"/>
        <v>0</v>
      </c>
      <c r="AJ9" s="105" t="str">
        <f t="shared" si="1"/>
        <v>-</v>
      </c>
      <c r="AK9" s="62">
        <v>1.6</v>
      </c>
    </row>
    <row r="10" spans="1:37">
      <c r="A10" s="63" t="s">
        <v>276</v>
      </c>
      <c r="B10" s="64" t="s">
        <v>26</v>
      </c>
      <c r="C10" s="64" t="s">
        <v>576</v>
      </c>
      <c r="D10" s="65" t="s">
        <v>575</v>
      </c>
      <c r="E10" s="66">
        <v>-184.5</v>
      </c>
      <c r="F10" s="67">
        <v>-108</v>
      </c>
      <c r="G10" s="68">
        <v>-31.5</v>
      </c>
      <c r="H10" s="69">
        <v>-108</v>
      </c>
      <c r="I10" s="67">
        <v>24</v>
      </c>
      <c r="J10" s="70">
        <v>156</v>
      </c>
      <c r="K10" s="66">
        <v>79.5</v>
      </c>
      <c r="L10" s="67">
        <v>156</v>
      </c>
      <c r="M10" s="68">
        <v>232.5</v>
      </c>
      <c r="N10" s="66">
        <v>15.3</v>
      </c>
      <c r="O10" s="67">
        <v>28.1</v>
      </c>
      <c r="P10" s="68">
        <v>40.799999999999997</v>
      </c>
      <c r="Q10" s="69">
        <v>10</v>
      </c>
      <c r="R10" s="67">
        <v>32</v>
      </c>
      <c r="S10" s="70">
        <v>54</v>
      </c>
      <c r="T10" s="99">
        <v>3.8078703703703707E-3</v>
      </c>
      <c r="U10" s="100">
        <v>4.9791666666666672E-2</v>
      </c>
      <c r="V10" s="58" t="s">
        <v>5</v>
      </c>
      <c r="W10" s="59">
        <v>0</v>
      </c>
      <c r="X10" s="59">
        <v>90</v>
      </c>
      <c r="Y10" s="60" t="s">
        <v>21</v>
      </c>
      <c r="Z10" s="59">
        <v>0</v>
      </c>
      <c r="AA10" s="59">
        <v>15</v>
      </c>
      <c r="AB10" s="60">
        <v>0</v>
      </c>
      <c r="AC10" s="59">
        <v>0</v>
      </c>
      <c r="AD10" s="59">
        <v>0</v>
      </c>
      <c r="AE10" s="71">
        <v>0</v>
      </c>
      <c r="AF10" s="72">
        <v>8.3333333333333339E-4</v>
      </c>
      <c r="AG10" s="134">
        <v>120</v>
      </c>
      <c r="AH10" s="103">
        <f>(W10*X10+Z10*AA10+AC10*AD10)/AG10</f>
        <v>0</v>
      </c>
      <c r="AI10" s="74">
        <f t="shared" si="0"/>
        <v>0</v>
      </c>
      <c r="AJ10" s="105" t="str">
        <f t="shared" si="1"/>
        <v>-</v>
      </c>
      <c r="AK10" s="62">
        <v>0.9</v>
      </c>
    </row>
    <row r="11" spans="1:37">
      <c r="A11" s="63" t="s">
        <v>276</v>
      </c>
      <c r="B11" s="64" t="s">
        <v>3</v>
      </c>
      <c r="C11" s="64" t="s">
        <v>576</v>
      </c>
      <c r="D11" s="65" t="s">
        <v>575</v>
      </c>
      <c r="E11" s="66">
        <v>-73.8</v>
      </c>
      <c r="F11" s="67">
        <v>-43.2</v>
      </c>
      <c r="G11" s="68">
        <v>-12.6</v>
      </c>
      <c r="H11" s="69">
        <v>-43.2</v>
      </c>
      <c r="I11" s="67">
        <v>9.6</v>
      </c>
      <c r="J11" s="70">
        <v>62.4</v>
      </c>
      <c r="K11" s="66">
        <v>31.8</v>
      </c>
      <c r="L11" s="67">
        <v>62.4</v>
      </c>
      <c r="M11" s="68">
        <v>93</v>
      </c>
      <c r="N11" s="66">
        <v>15.3</v>
      </c>
      <c r="O11" s="67">
        <v>28.1</v>
      </c>
      <c r="P11" s="68">
        <v>40.799999999999997</v>
      </c>
      <c r="Q11" s="69">
        <v>10</v>
      </c>
      <c r="R11" s="67">
        <v>32</v>
      </c>
      <c r="S11" s="70">
        <v>54</v>
      </c>
      <c r="T11" s="99">
        <v>4.4791666666666669E-3</v>
      </c>
      <c r="U11" s="100">
        <v>5.4108796296296301E-2</v>
      </c>
      <c r="V11" s="58" t="s">
        <v>5</v>
      </c>
      <c r="W11" s="59">
        <v>0</v>
      </c>
      <c r="X11" s="59">
        <v>36</v>
      </c>
      <c r="Y11" s="60" t="s">
        <v>21</v>
      </c>
      <c r="Z11" s="59">
        <v>0</v>
      </c>
      <c r="AA11" s="59">
        <v>6</v>
      </c>
      <c r="AB11" s="60">
        <v>0</v>
      </c>
      <c r="AC11" s="59">
        <v>0</v>
      </c>
      <c r="AD11" s="59">
        <v>0</v>
      </c>
      <c r="AE11" s="71">
        <v>0</v>
      </c>
      <c r="AF11" s="72">
        <v>8.3333333333333339E-4</v>
      </c>
      <c r="AG11" s="61">
        <v>48</v>
      </c>
      <c r="AH11" s="103">
        <f>(W11*X11+Z11*AA11+AC11*AD11)/AG11</f>
        <v>0</v>
      </c>
      <c r="AI11" s="74">
        <f t="shared" si="0"/>
        <v>0</v>
      </c>
      <c r="AJ11" s="105" t="str">
        <f t="shared" si="1"/>
        <v>-</v>
      </c>
      <c r="AK11" s="62">
        <v>0.4</v>
      </c>
    </row>
    <row r="12" spans="1:37">
      <c r="A12" s="63" t="s">
        <v>257</v>
      </c>
      <c r="B12" s="64"/>
      <c r="C12" s="64" t="s">
        <v>576</v>
      </c>
      <c r="D12" s="65" t="s">
        <v>575</v>
      </c>
      <c r="E12" s="66">
        <v>76.284525549999998</v>
      </c>
      <c r="F12" s="67">
        <v>112.6</v>
      </c>
      <c r="G12" s="68">
        <v>148.8845255</v>
      </c>
      <c r="H12" s="69">
        <v>112.5845255</v>
      </c>
      <c r="I12" s="67">
        <v>120.500146</v>
      </c>
      <c r="J12" s="70">
        <v>128.4157664</v>
      </c>
      <c r="K12" s="66">
        <v>92.11576642</v>
      </c>
      <c r="L12" s="67">
        <v>128.4</v>
      </c>
      <c r="M12" s="68">
        <v>164.71576640000001</v>
      </c>
      <c r="N12" s="66">
        <v>93845</v>
      </c>
      <c r="O12" s="67">
        <v>176730</v>
      </c>
      <c r="P12" s="68">
        <v>259615</v>
      </c>
      <c r="Q12" s="69">
        <v>433798</v>
      </c>
      <c r="R12" s="67">
        <v>451872</v>
      </c>
      <c r="S12" s="70">
        <v>469946</v>
      </c>
      <c r="T12" s="99">
        <v>0.13969907407407409</v>
      </c>
      <c r="U12" s="100">
        <v>0.16894675925925925</v>
      </c>
      <c r="V12" s="58" t="s">
        <v>5</v>
      </c>
      <c r="W12" s="59">
        <v>0</v>
      </c>
      <c r="X12" s="59">
        <v>4110</v>
      </c>
      <c r="Y12" s="60" t="s">
        <v>7</v>
      </c>
      <c r="Z12" s="59">
        <v>0</v>
      </c>
      <c r="AA12" s="59">
        <v>685</v>
      </c>
      <c r="AB12" s="60" t="s">
        <v>97</v>
      </c>
      <c r="AC12" s="59">
        <v>0</v>
      </c>
      <c r="AD12" s="59">
        <v>685</v>
      </c>
      <c r="AE12" s="71">
        <v>0</v>
      </c>
      <c r="AF12" s="72">
        <v>0.19027777777777777</v>
      </c>
      <c r="AG12" s="61">
        <v>2</v>
      </c>
      <c r="AH12" s="103">
        <f>(W12*X12+Z12*AA12+AC12*AD12)/AG12</f>
        <v>0</v>
      </c>
      <c r="AI12" s="74">
        <f t="shared" si="0"/>
        <v>0</v>
      </c>
      <c r="AJ12" s="105" t="str">
        <f t="shared" si="1"/>
        <v>-</v>
      </c>
      <c r="AK12" s="62">
        <v>12</v>
      </c>
    </row>
    <row r="13" spans="1:37">
      <c r="A13" s="63" t="s">
        <v>151</v>
      </c>
      <c r="B13" s="64"/>
      <c r="C13" s="64" t="s">
        <v>574</v>
      </c>
      <c r="D13" s="65" t="s">
        <v>575</v>
      </c>
      <c r="E13" s="66">
        <v>57.454973819999999</v>
      </c>
      <c r="F13" s="67">
        <v>100.4</v>
      </c>
      <c r="G13" s="68">
        <v>143.25497379999999</v>
      </c>
      <c r="H13" s="69">
        <v>100.3549738</v>
      </c>
      <c r="I13" s="67">
        <v>113.6890052</v>
      </c>
      <c r="J13" s="70">
        <v>127.0230366</v>
      </c>
      <c r="K13" s="66">
        <v>84.123036650000003</v>
      </c>
      <c r="L13" s="67">
        <v>127</v>
      </c>
      <c r="M13" s="68">
        <v>169.92303659999999</v>
      </c>
      <c r="N13" s="66">
        <v>129498</v>
      </c>
      <c r="O13" s="67">
        <v>293376</v>
      </c>
      <c r="P13" s="68">
        <v>457254</v>
      </c>
      <c r="Q13" s="69">
        <v>676732</v>
      </c>
      <c r="R13" s="67">
        <v>727668</v>
      </c>
      <c r="S13" s="70">
        <v>778604</v>
      </c>
      <c r="T13" s="99">
        <v>0.14109953703703704</v>
      </c>
      <c r="U13" s="100">
        <v>0.17385416666666667</v>
      </c>
      <c r="V13" s="58" t="s">
        <v>5</v>
      </c>
      <c r="W13" s="59">
        <v>0</v>
      </c>
      <c r="X13" s="59">
        <v>3438</v>
      </c>
      <c r="Y13" s="60" t="s">
        <v>7</v>
      </c>
      <c r="Z13" s="59">
        <v>0</v>
      </c>
      <c r="AA13" s="59">
        <v>573</v>
      </c>
      <c r="AB13" s="60" t="s">
        <v>73</v>
      </c>
      <c r="AC13" s="59">
        <v>0</v>
      </c>
      <c r="AD13" s="59">
        <v>2292</v>
      </c>
      <c r="AE13" s="71">
        <v>0</v>
      </c>
      <c r="AF13" s="72">
        <v>0.15916666666666668</v>
      </c>
      <c r="AG13" s="61">
        <v>1</v>
      </c>
      <c r="AH13" s="103">
        <f>(W13*X13+Z13*AA13+AC13*AD13)/AG13</f>
        <v>0</v>
      </c>
      <c r="AI13" s="74">
        <f t="shared" si="0"/>
        <v>0</v>
      </c>
      <c r="AJ13" s="105" t="str">
        <f t="shared" si="1"/>
        <v>-</v>
      </c>
      <c r="AK13" s="62">
        <v>12.1</v>
      </c>
    </row>
    <row r="14" spans="1:37" ht="15.6" customHeight="1">
      <c r="A14" s="63" t="s">
        <v>239</v>
      </c>
      <c r="B14" s="64"/>
      <c r="C14" s="64" t="s">
        <v>577</v>
      </c>
      <c r="D14" s="65" t="s">
        <v>575</v>
      </c>
      <c r="E14" s="66">
        <v>-32.414400000000001</v>
      </c>
      <c r="F14" s="67">
        <v>-3.3</v>
      </c>
      <c r="G14" s="68">
        <v>25.785599999999999</v>
      </c>
      <c r="H14" s="69">
        <v>-3.3144</v>
      </c>
      <c r="I14" s="67">
        <v>23.973600000000001</v>
      </c>
      <c r="J14" s="70">
        <v>51.261600000000001</v>
      </c>
      <c r="K14" s="66">
        <v>22.1616</v>
      </c>
      <c r="L14" s="67">
        <v>51.3</v>
      </c>
      <c r="M14" s="68">
        <v>80.361599999999996</v>
      </c>
      <c r="N14" s="66">
        <v>13333</v>
      </c>
      <c r="O14" s="67">
        <v>21417</v>
      </c>
      <c r="P14" s="68">
        <v>29500</v>
      </c>
      <c r="Q14" s="69">
        <v>20496</v>
      </c>
      <c r="R14" s="67">
        <v>28076</v>
      </c>
      <c r="S14" s="70">
        <v>35656</v>
      </c>
      <c r="T14" s="99">
        <v>5.6828703703703708E-2</v>
      </c>
      <c r="U14" s="100">
        <v>0.16805555555555554</v>
      </c>
      <c r="V14" s="58" t="s">
        <v>5</v>
      </c>
      <c r="W14" s="59">
        <v>0</v>
      </c>
      <c r="X14" s="59">
        <v>3000</v>
      </c>
      <c r="Y14" s="60" t="s">
        <v>9</v>
      </c>
      <c r="Z14" s="59">
        <v>0</v>
      </c>
      <c r="AA14" s="59">
        <v>500</v>
      </c>
      <c r="AB14" s="60" t="s">
        <v>8</v>
      </c>
      <c r="AC14" s="59">
        <v>0</v>
      </c>
      <c r="AD14" s="59">
        <v>125</v>
      </c>
      <c r="AE14" s="71">
        <v>0</v>
      </c>
      <c r="AF14" s="72">
        <v>0.1388888888888889</v>
      </c>
      <c r="AG14" s="61">
        <v>12</v>
      </c>
      <c r="AH14" s="103">
        <f>(W14*X14+Z14*AA14+AC14*AD14)/AG14</f>
        <v>0</v>
      </c>
      <c r="AI14" s="74">
        <f t="shared" si="0"/>
        <v>0</v>
      </c>
      <c r="AJ14" s="105" t="str">
        <f t="shared" si="1"/>
        <v>-</v>
      </c>
      <c r="AK14" s="62">
        <v>2.2999999999999998</v>
      </c>
    </row>
    <row r="15" spans="1:37" ht="15.6" customHeight="1">
      <c r="A15" s="63" t="s">
        <v>162</v>
      </c>
      <c r="B15" s="64"/>
      <c r="C15" s="64" t="s">
        <v>578</v>
      </c>
      <c r="D15" s="65" t="s">
        <v>575</v>
      </c>
      <c r="E15" s="66">
        <v>49.580597009999998</v>
      </c>
      <c r="F15" s="67">
        <v>87.7</v>
      </c>
      <c r="G15" s="68">
        <v>125.780597</v>
      </c>
      <c r="H15" s="69">
        <v>87.68059701</v>
      </c>
      <c r="I15" s="67">
        <v>101.983209</v>
      </c>
      <c r="J15" s="70">
        <v>116.2858209</v>
      </c>
      <c r="K15" s="66">
        <v>78.185820899999996</v>
      </c>
      <c r="L15" s="67">
        <v>116.3</v>
      </c>
      <c r="M15" s="68">
        <v>154.3858209</v>
      </c>
      <c r="N15" s="66">
        <v>138288</v>
      </c>
      <c r="O15" s="67">
        <v>274432</v>
      </c>
      <c r="P15" s="68">
        <v>410576</v>
      </c>
      <c r="Q15" s="69">
        <v>587744</v>
      </c>
      <c r="R15" s="67">
        <v>638852</v>
      </c>
      <c r="S15" s="70">
        <v>689960</v>
      </c>
      <c r="T15" s="99">
        <v>0.17189814814814816</v>
      </c>
      <c r="U15" s="100">
        <v>0.18197916666666666</v>
      </c>
      <c r="V15" s="58" t="s">
        <v>5</v>
      </c>
      <c r="W15" s="59">
        <v>0</v>
      </c>
      <c r="X15" s="59">
        <v>3216</v>
      </c>
      <c r="Y15" s="60" t="s">
        <v>7</v>
      </c>
      <c r="Z15" s="59">
        <v>0</v>
      </c>
      <c r="AA15" s="59">
        <v>536</v>
      </c>
      <c r="AB15" s="60" t="s">
        <v>24</v>
      </c>
      <c r="AC15" s="59">
        <v>0</v>
      </c>
      <c r="AD15" s="59">
        <v>2144</v>
      </c>
      <c r="AE15" s="71">
        <v>0</v>
      </c>
      <c r="AF15" s="72">
        <v>0.14888888888888888</v>
      </c>
      <c r="AG15" s="61">
        <v>1</v>
      </c>
      <c r="AH15" s="103">
        <f>(W15*X15+Z15*AA15+AC15*AD15)/AG15</f>
        <v>0</v>
      </c>
      <c r="AI15" s="74">
        <f t="shared" si="0"/>
        <v>0</v>
      </c>
      <c r="AJ15" s="105" t="str">
        <f t="shared" si="1"/>
        <v>-</v>
      </c>
      <c r="AK15" s="62">
        <v>12</v>
      </c>
    </row>
    <row r="16" spans="1:37">
      <c r="A16" s="63" t="s">
        <v>155</v>
      </c>
      <c r="B16" s="64"/>
      <c r="C16" s="64" t="s">
        <v>574</v>
      </c>
      <c r="D16" s="65" t="s">
        <v>575</v>
      </c>
      <c r="E16" s="66">
        <v>45.911428569999998</v>
      </c>
      <c r="F16" s="67">
        <v>88.8</v>
      </c>
      <c r="G16" s="68">
        <v>131.7114286</v>
      </c>
      <c r="H16" s="69">
        <v>88.811428570000004</v>
      </c>
      <c r="I16" s="67">
        <v>101.27657139999999</v>
      </c>
      <c r="J16" s="70">
        <v>113.7417143</v>
      </c>
      <c r="K16" s="66">
        <v>70.841714289999999</v>
      </c>
      <c r="L16" s="67">
        <v>113.7</v>
      </c>
      <c r="M16" s="68">
        <v>156.64171429999999</v>
      </c>
      <c r="N16" s="66">
        <v>118650</v>
      </c>
      <c r="O16" s="67">
        <v>268800</v>
      </c>
      <c r="P16" s="68">
        <v>418950</v>
      </c>
      <c r="Q16" s="69">
        <v>579640</v>
      </c>
      <c r="R16" s="67">
        <v>623268</v>
      </c>
      <c r="S16" s="70">
        <v>666896</v>
      </c>
      <c r="T16" s="99">
        <v>0.16953703703703704</v>
      </c>
      <c r="U16" s="100">
        <v>0.17810185185185187</v>
      </c>
      <c r="V16" s="58" t="s">
        <v>5</v>
      </c>
      <c r="W16" s="59">
        <v>0</v>
      </c>
      <c r="X16" s="59">
        <v>3150</v>
      </c>
      <c r="Y16" s="60" t="s">
        <v>7</v>
      </c>
      <c r="Z16" s="59">
        <v>0</v>
      </c>
      <c r="AA16" s="59">
        <v>525</v>
      </c>
      <c r="AB16" s="60" t="s">
        <v>73</v>
      </c>
      <c r="AC16" s="59">
        <v>0</v>
      </c>
      <c r="AD16" s="59">
        <v>2100</v>
      </c>
      <c r="AE16" s="71">
        <v>0</v>
      </c>
      <c r="AF16" s="72">
        <v>0.14583333333333334</v>
      </c>
      <c r="AG16" s="61">
        <v>1</v>
      </c>
      <c r="AH16" s="103">
        <f>(W16*X16+Z16*AA16+AC16*AD16)/AG16</f>
        <v>0</v>
      </c>
      <c r="AI16" s="74">
        <f t="shared" si="0"/>
        <v>0</v>
      </c>
      <c r="AJ16" s="105" t="str">
        <f t="shared" si="1"/>
        <v>-</v>
      </c>
      <c r="AK16" s="62">
        <v>11.4</v>
      </c>
    </row>
    <row r="17" spans="1:37">
      <c r="A17" s="63" t="s">
        <v>165</v>
      </c>
      <c r="B17" s="64"/>
      <c r="C17" s="64" t="s">
        <v>577</v>
      </c>
      <c r="D17" s="65" t="s">
        <v>575</v>
      </c>
      <c r="E17" s="66">
        <v>74.626027399999998</v>
      </c>
      <c r="F17" s="67">
        <v>105.2</v>
      </c>
      <c r="G17" s="68">
        <v>135.82602739999999</v>
      </c>
      <c r="H17" s="69">
        <v>105.22602740000001</v>
      </c>
      <c r="I17" s="67">
        <v>121.10630140000001</v>
      </c>
      <c r="J17" s="70">
        <v>136.9865753</v>
      </c>
      <c r="K17" s="66">
        <v>106.3865753</v>
      </c>
      <c r="L17" s="67">
        <v>137</v>
      </c>
      <c r="M17" s="68">
        <v>167.58657529999999</v>
      </c>
      <c r="N17" s="66">
        <v>113880</v>
      </c>
      <c r="O17" s="67">
        <v>188340</v>
      </c>
      <c r="P17" s="68">
        <v>262800</v>
      </c>
      <c r="Q17" s="69">
        <v>444390</v>
      </c>
      <c r="R17" s="67">
        <v>483032</v>
      </c>
      <c r="S17" s="70">
        <v>521674</v>
      </c>
      <c r="T17" s="99">
        <v>0.12789351851851852</v>
      </c>
      <c r="U17" s="100">
        <v>0.1348263888888889</v>
      </c>
      <c r="V17" s="58" t="s">
        <v>5</v>
      </c>
      <c r="W17" s="59">
        <v>0</v>
      </c>
      <c r="X17" s="59">
        <v>2190</v>
      </c>
      <c r="Y17" s="60" t="s">
        <v>7</v>
      </c>
      <c r="Z17" s="59">
        <v>0</v>
      </c>
      <c r="AA17" s="59">
        <v>365</v>
      </c>
      <c r="AB17" s="60" t="s">
        <v>9</v>
      </c>
      <c r="AC17" s="59">
        <v>0</v>
      </c>
      <c r="AD17" s="59">
        <v>365</v>
      </c>
      <c r="AE17" s="71">
        <v>0</v>
      </c>
      <c r="AF17" s="72">
        <v>0.1013888888888889</v>
      </c>
      <c r="AG17" s="61">
        <v>1</v>
      </c>
      <c r="AH17" s="103">
        <f>(W17*X17+Z17*AA17+AC17*AD17)/AG17</f>
        <v>0</v>
      </c>
      <c r="AI17" s="74">
        <f t="shared" si="0"/>
        <v>0</v>
      </c>
      <c r="AJ17" s="105" t="str">
        <f t="shared" si="1"/>
        <v>-</v>
      </c>
      <c r="AK17" s="62">
        <v>10.4</v>
      </c>
    </row>
    <row r="18" spans="1:37" ht="15.6" customHeight="1">
      <c r="A18" s="63" t="s">
        <v>166</v>
      </c>
      <c r="B18" s="64"/>
      <c r="C18" s="64" t="s">
        <v>579</v>
      </c>
      <c r="D18" s="65" t="s">
        <v>575</v>
      </c>
      <c r="E18" s="66">
        <v>47.463749999999997</v>
      </c>
      <c r="F18" s="67">
        <v>83.6</v>
      </c>
      <c r="G18" s="68">
        <v>119.82375</v>
      </c>
      <c r="H18" s="69">
        <v>83.643749999999997</v>
      </c>
      <c r="I18" s="67">
        <v>109.821</v>
      </c>
      <c r="J18" s="70">
        <v>135.99825000000001</v>
      </c>
      <c r="K18" s="66">
        <v>99.818250000000006</v>
      </c>
      <c r="L18" s="67">
        <v>136</v>
      </c>
      <c r="M18" s="68">
        <v>172.17824999999999</v>
      </c>
      <c r="N18" s="66">
        <v>54640</v>
      </c>
      <c r="O18" s="67">
        <v>102880</v>
      </c>
      <c r="P18" s="68">
        <v>151120</v>
      </c>
      <c r="Q18" s="69">
        <v>214405</v>
      </c>
      <c r="R18" s="67">
        <v>249308</v>
      </c>
      <c r="S18" s="70">
        <v>284211</v>
      </c>
      <c r="T18" s="99">
        <v>9.6296296296296283E-2</v>
      </c>
      <c r="U18" s="100">
        <v>0.13233796296296296</v>
      </c>
      <c r="V18" s="58" t="s">
        <v>5</v>
      </c>
      <c r="W18" s="59">
        <v>0</v>
      </c>
      <c r="X18" s="59">
        <v>1200</v>
      </c>
      <c r="Y18" s="60" t="s">
        <v>7</v>
      </c>
      <c r="Z18" s="59">
        <v>0</v>
      </c>
      <c r="AA18" s="59">
        <v>200</v>
      </c>
      <c r="AB18" s="60" t="s">
        <v>71</v>
      </c>
      <c r="AC18" s="59">
        <v>0</v>
      </c>
      <c r="AD18" s="59">
        <v>120</v>
      </c>
      <c r="AE18" s="71">
        <v>0</v>
      </c>
      <c r="AF18" s="72">
        <v>5.5555555555555552E-2</v>
      </c>
      <c r="AG18" s="61">
        <v>1</v>
      </c>
      <c r="AH18" s="103">
        <f>(W18*X18+Z18*AA18+AC18*AD18)/AG18</f>
        <v>0</v>
      </c>
      <c r="AI18" s="74">
        <f t="shared" si="0"/>
        <v>0</v>
      </c>
      <c r="AJ18" s="105" t="str">
        <f t="shared" si="1"/>
        <v>-</v>
      </c>
      <c r="AK18" s="62">
        <v>9.1</v>
      </c>
    </row>
    <row r="19" spans="1:37">
      <c r="A19" s="63" t="s">
        <v>158</v>
      </c>
      <c r="B19" s="64"/>
      <c r="C19" s="64" t="s">
        <v>577</v>
      </c>
      <c r="D19" s="65" t="s">
        <v>575</v>
      </c>
      <c r="E19" s="66">
        <v>60.28325581</v>
      </c>
      <c r="F19" s="67">
        <v>90.9</v>
      </c>
      <c r="G19" s="68">
        <v>121.48325579999999</v>
      </c>
      <c r="H19" s="69">
        <v>90.883255809999994</v>
      </c>
      <c r="I19" s="67">
        <v>118.27813949999999</v>
      </c>
      <c r="J19" s="70">
        <v>145.67302330000001</v>
      </c>
      <c r="K19" s="66">
        <v>115.0730233</v>
      </c>
      <c r="L19" s="67">
        <v>145.69999999999999</v>
      </c>
      <c r="M19" s="68">
        <v>176.27302330000001</v>
      </c>
      <c r="N19" s="66">
        <v>67080</v>
      </c>
      <c r="O19" s="67">
        <v>110940</v>
      </c>
      <c r="P19" s="68">
        <v>154800</v>
      </c>
      <c r="Q19" s="69">
        <v>241206</v>
      </c>
      <c r="R19" s="67">
        <v>280472</v>
      </c>
      <c r="S19" s="70">
        <v>319738</v>
      </c>
      <c r="T19" s="99">
        <v>9.9872685185185175E-2</v>
      </c>
      <c r="U19" s="100">
        <v>0.13642361111111112</v>
      </c>
      <c r="V19" s="58" t="s">
        <v>5</v>
      </c>
      <c r="W19" s="59">
        <v>0</v>
      </c>
      <c r="X19" s="59">
        <v>1290</v>
      </c>
      <c r="Y19" s="60" t="s">
        <v>7</v>
      </c>
      <c r="Z19" s="59">
        <v>0</v>
      </c>
      <c r="AA19" s="59">
        <v>215</v>
      </c>
      <c r="AB19" s="60" t="s">
        <v>9</v>
      </c>
      <c r="AC19" s="59">
        <v>0</v>
      </c>
      <c r="AD19" s="59">
        <v>215</v>
      </c>
      <c r="AE19" s="71">
        <v>0</v>
      </c>
      <c r="AF19" s="72">
        <v>5.9722222222222225E-2</v>
      </c>
      <c r="AG19" s="61">
        <v>1</v>
      </c>
      <c r="AH19" s="103">
        <f>(W19*X19+Z19*AA19+AC19*AD19)/AG19</f>
        <v>0</v>
      </c>
      <c r="AI19" s="74">
        <f t="shared" si="0"/>
        <v>0</v>
      </c>
      <c r="AJ19" s="105" t="str">
        <f t="shared" si="1"/>
        <v>-</v>
      </c>
      <c r="AK19" s="62">
        <v>10.5</v>
      </c>
    </row>
    <row r="20" spans="1:37" ht="15.6" customHeight="1">
      <c r="A20" s="63" t="s">
        <v>161</v>
      </c>
      <c r="B20" s="64"/>
      <c r="C20" s="64" t="s">
        <v>577</v>
      </c>
      <c r="D20" s="65" t="s">
        <v>575</v>
      </c>
      <c r="E20" s="66">
        <v>80.297218450000003</v>
      </c>
      <c r="F20" s="67">
        <v>110.9</v>
      </c>
      <c r="G20" s="68">
        <v>141.4972185</v>
      </c>
      <c r="H20" s="69">
        <v>110.89721849999999</v>
      </c>
      <c r="I20" s="67">
        <v>120.8075984</v>
      </c>
      <c r="J20" s="70">
        <v>130.7179783</v>
      </c>
      <c r="K20" s="66">
        <v>100.1179783</v>
      </c>
      <c r="L20" s="67">
        <v>130.69999999999999</v>
      </c>
      <c r="M20" s="68">
        <v>161.31797829999999</v>
      </c>
      <c r="N20" s="66">
        <v>229944</v>
      </c>
      <c r="O20" s="67">
        <v>380292</v>
      </c>
      <c r="P20" s="68">
        <v>530640</v>
      </c>
      <c r="Q20" s="69">
        <v>925167</v>
      </c>
      <c r="R20" s="67">
        <v>973860</v>
      </c>
      <c r="S20" s="70">
        <v>1022553</v>
      </c>
      <c r="T20" s="99">
        <v>0.17488425925925924</v>
      </c>
      <c r="U20" s="100">
        <v>0.18103009259259259</v>
      </c>
      <c r="V20" s="58" t="s">
        <v>5</v>
      </c>
      <c r="W20" s="59">
        <v>0</v>
      </c>
      <c r="X20" s="59">
        <v>4422</v>
      </c>
      <c r="Y20" s="60" t="s">
        <v>7</v>
      </c>
      <c r="Z20" s="59">
        <v>0</v>
      </c>
      <c r="AA20" s="59">
        <v>737</v>
      </c>
      <c r="AB20" s="60" t="s">
        <v>9</v>
      </c>
      <c r="AC20" s="59">
        <v>0</v>
      </c>
      <c r="AD20" s="59">
        <v>737</v>
      </c>
      <c r="AE20" s="71">
        <v>0</v>
      </c>
      <c r="AF20" s="72">
        <v>0.20472222222222222</v>
      </c>
      <c r="AG20" s="61">
        <v>1</v>
      </c>
      <c r="AH20" s="103">
        <f>(W20*X20+Z20*AA20+AC20*AD20)/AG20</f>
        <v>0</v>
      </c>
      <c r="AI20" s="74">
        <f t="shared" si="0"/>
        <v>0</v>
      </c>
      <c r="AJ20" s="105" t="str">
        <f t="shared" si="1"/>
        <v>-</v>
      </c>
      <c r="AK20" s="62">
        <v>14.1</v>
      </c>
    </row>
    <row r="21" spans="1:37" ht="15.6" customHeight="1">
      <c r="A21" s="63" t="s">
        <v>159</v>
      </c>
      <c r="B21" s="64"/>
      <c r="C21" s="64" t="s">
        <v>579</v>
      </c>
      <c r="D21" s="65" t="s">
        <v>575</v>
      </c>
      <c r="E21" s="66">
        <v>67.162522260000003</v>
      </c>
      <c r="F21" s="67">
        <v>103.3</v>
      </c>
      <c r="G21" s="68">
        <v>139.52252229999999</v>
      </c>
      <c r="H21" s="69">
        <v>103.3425223</v>
      </c>
      <c r="I21" s="67">
        <v>121.19430269999999</v>
      </c>
      <c r="J21" s="70">
        <v>139.0460831</v>
      </c>
      <c r="K21" s="66">
        <v>102.8660831</v>
      </c>
      <c r="L21" s="67">
        <v>139</v>
      </c>
      <c r="M21" s="68">
        <v>175.22608310000001</v>
      </c>
      <c r="N21" s="66">
        <v>92068</v>
      </c>
      <c r="O21" s="67">
        <v>173353</v>
      </c>
      <c r="P21" s="68">
        <v>254637</v>
      </c>
      <c r="Q21" s="69">
        <v>405529</v>
      </c>
      <c r="R21" s="67">
        <v>445636</v>
      </c>
      <c r="S21" s="70">
        <v>485743</v>
      </c>
      <c r="T21" s="99">
        <v>0.1252662037037037</v>
      </c>
      <c r="U21" s="100">
        <v>0.13267361111111112</v>
      </c>
      <c r="V21" s="58" t="s">
        <v>5</v>
      </c>
      <c r="W21" s="59">
        <v>0</v>
      </c>
      <c r="X21" s="59">
        <v>10110</v>
      </c>
      <c r="Y21" s="60" t="s">
        <v>7</v>
      </c>
      <c r="Z21" s="59">
        <v>0</v>
      </c>
      <c r="AA21" s="59">
        <v>1685</v>
      </c>
      <c r="AB21" s="60" t="s">
        <v>71</v>
      </c>
      <c r="AC21" s="59">
        <v>0</v>
      </c>
      <c r="AD21" s="59">
        <v>1011</v>
      </c>
      <c r="AE21" s="71">
        <v>0</v>
      </c>
      <c r="AF21" s="72">
        <v>0.4680555555555555</v>
      </c>
      <c r="AG21" s="61">
        <v>5</v>
      </c>
      <c r="AH21" s="103">
        <f>(W21*X21+Z21*AA21+AC21*AD21)/AG21</f>
        <v>0</v>
      </c>
      <c r="AI21" s="74">
        <f t="shared" si="0"/>
        <v>0</v>
      </c>
      <c r="AJ21" s="105" t="str">
        <f t="shared" si="1"/>
        <v>-</v>
      </c>
      <c r="AK21" s="62">
        <v>10.1</v>
      </c>
    </row>
    <row r="22" spans="1:37">
      <c r="A22" s="63" t="s">
        <v>153</v>
      </c>
      <c r="B22" s="64"/>
      <c r="C22" s="64" t="s">
        <v>580</v>
      </c>
      <c r="D22" s="65" t="s">
        <v>575</v>
      </c>
      <c r="E22" s="66">
        <v>45.442674420000003</v>
      </c>
      <c r="F22" s="67">
        <v>79.900000000000006</v>
      </c>
      <c r="G22" s="68">
        <v>114.4426744</v>
      </c>
      <c r="H22" s="69">
        <v>79.942674420000003</v>
      </c>
      <c r="I22" s="67">
        <v>99.374651159999999</v>
      </c>
      <c r="J22" s="70">
        <v>118.8066279</v>
      </c>
      <c r="K22" s="66">
        <v>84.306627910000003</v>
      </c>
      <c r="L22" s="67">
        <v>118.8</v>
      </c>
      <c r="M22" s="68">
        <v>153.3066279</v>
      </c>
      <c r="N22" s="66">
        <v>49054</v>
      </c>
      <c r="O22" s="67">
        <v>88614</v>
      </c>
      <c r="P22" s="68">
        <v>128174</v>
      </c>
      <c r="Q22" s="69">
        <v>180282</v>
      </c>
      <c r="R22" s="67">
        <v>202564</v>
      </c>
      <c r="S22" s="70">
        <v>224846</v>
      </c>
      <c r="T22" s="99">
        <v>5.4953703703703706E-2</v>
      </c>
      <c r="U22" s="100">
        <v>8.5821759259259264E-2</v>
      </c>
      <c r="V22" s="58" t="s">
        <v>5</v>
      </c>
      <c r="W22" s="59">
        <v>0</v>
      </c>
      <c r="X22" s="59">
        <v>5160</v>
      </c>
      <c r="Y22" s="60" t="s">
        <v>7</v>
      </c>
      <c r="Z22" s="59">
        <v>0</v>
      </c>
      <c r="AA22" s="59">
        <v>860</v>
      </c>
      <c r="AB22" s="60" t="s">
        <v>10</v>
      </c>
      <c r="AC22" s="59">
        <v>0</v>
      </c>
      <c r="AD22" s="59">
        <v>688</v>
      </c>
      <c r="AE22" s="71">
        <v>0</v>
      </c>
      <c r="AF22" s="72">
        <v>0.2388888888888889</v>
      </c>
      <c r="AG22" s="61">
        <v>5</v>
      </c>
      <c r="AH22" s="103">
        <f>(W22*X22+Z22*AA22+AC22*AD22)/AG22</f>
        <v>0</v>
      </c>
      <c r="AI22" s="74">
        <f t="shared" si="0"/>
        <v>0</v>
      </c>
      <c r="AJ22" s="105" t="str">
        <f t="shared" si="1"/>
        <v>-</v>
      </c>
      <c r="AK22" s="62">
        <v>5.0999999999999996</v>
      </c>
    </row>
    <row r="23" spans="1:37">
      <c r="A23" s="63" t="s">
        <v>149</v>
      </c>
      <c r="B23" s="64"/>
      <c r="C23" s="64" t="s">
        <v>574</v>
      </c>
      <c r="D23" s="65" t="s">
        <v>575</v>
      </c>
      <c r="E23" s="66">
        <v>44.233750000000001</v>
      </c>
      <c r="F23" s="67">
        <v>78.7</v>
      </c>
      <c r="G23" s="68">
        <v>113.23375</v>
      </c>
      <c r="H23" s="69">
        <v>78.733750000000001</v>
      </c>
      <c r="I23" s="67">
        <v>98.015000000000001</v>
      </c>
      <c r="J23" s="70">
        <v>117.29625</v>
      </c>
      <c r="K23" s="66">
        <v>82.796250000000001</v>
      </c>
      <c r="L23" s="67">
        <v>117.3</v>
      </c>
      <c r="M23" s="68">
        <v>151.79624999999999</v>
      </c>
      <c r="N23" s="66">
        <v>34224</v>
      </c>
      <c r="O23" s="67">
        <v>61824</v>
      </c>
      <c r="P23" s="68">
        <v>89424</v>
      </c>
      <c r="Q23" s="69">
        <v>124811</v>
      </c>
      <c r="R23" s="67">
        <v>140236</v>
      </c>
      <c r="S23" s="70">
        <v>155661</v>
      </c>
      <c r="T23" s="99">
        <v>8.9745370370370378E-2</v>
      </c>
      <c r="U23" s="100">
        <v>9.7557870370370378E-2</v>
      </c>
      <c r="V23" s="58" t="s">
        <v>5</v>
      </c>
      <c r="W23" s="59">
        <v>0</v>
      </c>
      <c r="X23" s="59">
        <v>720</v>
      </c>
      <c r="Y23" s="60" t="s">
        <v>7</v>
      </c>
      <c r="Z23" s="59">
        <v>0</v>
      </c>
      <c r="AA23" s="59">
        <v>120</v>
      </c>
      <c r="AB23" s="60" t="s">
        <v>73</v>
      </c>
      <c r="AC23" s="59">
        <v>0</v>
      </c>
      <c r="AD23" s="59">
        <v>480</v>
      </c>
      <c r="AE23" s="71">
        <v>0</v>
      </c>
      <c r="AF23" s="72">
        <v>3.3333333333333333E-2</v>
      </c>
      <c r="AG23" s="61">
        <v>1</v>
      </c>
      <c r="AH23" s="103">
        <f>(W23*X23+Z23*AA23+AC23*AD23)/AG23</f>
        <v>0</v>
      </c>
      <c r="AI23" s="74">
        <f t="shared" si="0"/>
        <v>0</v>
      </c>
      <c r="AJ23" s="105" t="str">
        <f t="shared" si="1"/>
        <v>-</v>
      </c>
      <c r="AK23" s="62">
        <v>6.4</v>
      </c>
    </row>
    <row r="24" spans="1:37" ht="15.6" customHeight="1">
      <c r="A24" s="63" t="s">
        <v>149</v>
      </c>
      <c r="B24" s="64"/>
      <c r="C24" s="64" t="s">
        <v>580</v>
      </c>
      <c r="D24" s="65" t="s">
        <v>573</v>
      </c>
      <c r="E24" s="66">
        <v>41.113750000000003</v>
      </c>
      <c r="F24" s="67">
        <v>79.2</v>
      </c>
      <c r="G24" s="68">
        <v>117.31375</v>
      </c>
      <c r="H24" s="69">
        <v>79.213750000000005</v>
      </c>
      <c r="I24" s="67">
        <v>98.495000000000005</v>
      </c>
      <c r="J24" s="70">
        <v>117.77625</v>
      </c>
      <c r="K24" s="66">
        <v>79.676249999999996</v>
      </c>
      <c r="L24" s="67">
        <v>117.8</v>
      </c>
      <c r="M24" s="68">
        <v>155.87625</v>
      </c>
      <c r="N24" s="66">
        <v>30960</v>
      </c>
      <c r="O24" s="67">
        <v>61440</v>
      </c>
      <c r="P24" s="68">
        <v>91920</v>
      </c>
      <c r="Q24" s="69">
        <v>124811</v>
      </c>
      <c r="R24" s="67">
        <v>140236</v>
      </c>
      <c r="S24" s="70">
        <v>155661</v>
      </c>
      <c r="T24" s="99">
        <v>9.0393518518518512E-2</v>
      </c>
      <c r="U24" s="100">
        <v>9.8298611111111114E-2</v>
      </c>
      <c r="V24" s="58" t="s">
        <v>5</v>
      </c>
      <c r="W24" s="59">
        <v>0</v>
      </c>
      <c r="X24" s="59">
        <v>720</v>
      </c>
      <c r="Y24" s="60" t="s">
        <v>7</v>
      </c>
      <c r="Z24" s="59">
        <v>0</v>
      </c>
      <c r="AA24" s="59">
        <v>120</v>
      </c>
      <c r="AB24" s="60" t="s">
        <v>10</v>
      </c>
      <c r="AC24" s="59">
        <v>0</v>
      </c>
      <c r="AD24" s="59">
        <v>96</v>
      </c>
      <c r="AE24" s="71">
        <v>0</v>
      </c>
      <c r="AF24" s="72">
        <v>3.3333333333333333E-2</v>
      </c>
      <c r="AG24" s="61">
        <v>1</v>
      </c>
      <c r="AH24" s="103">
        <f>(W24*X24+Z24*AA24+AC24*AD24)/AG24</f>
        <v>0</v>
      </c>
      <c r="AI24" s="74">
        <f t="shared" si="0"/>
        <v>0</v>
      </c>
      <c r="AJ24" s="105" t="str">
        <f t="shared" si="1"/>
        <v>-</v>
      </c>
      <c r="AK24" s="62">
        <v>6.7</v>
      </c>
    </row>
    <row r="25" spans="1:37">
      <c r="A25" s="63" t="s">
        <v>149</v>
      </c>
      <c r="B25" s="64"/>
      <c r="C25" s="64" t="s">
        <v>578</v>
      </c>
      <c r="D25" s="65" t="s">
        <v>573</v>
      </c>
      <c r="E25" s="66">
        <v>36.313749999999999</v>
      </c>
      <c r="F25" s="67">
        <v>79.2</v>
      </c>
      <c r="G25" s="68">
        <v>122.11375</v>
      </c>
      <c r="H25" s="69">
        <v>79.213750000000005</v>
      </c>
      <c r="I25" s="67">
        <v>98.495000000000005</v>
      </c>
      <c r="J25" s="70">
        <v>117.77625</v>
      </c>
      <c r="K25" s="66">
        <v>74.876249999999999</v>
      </c>
      <c r="L25" s="67">
        <v>117.8</v>
      </c>
      <c r="M25" s="68">
        <v>160.67625000000001</v>
      </c>
      <c r="N25" s="66">
        <v>27120</v>
      </c>
      <c r="O25" s="67">
        <v>61440</v>
      </c>
      <c r="P25" s="68">
        <v>95760</v>
      </c>
      <c r="Q25" s="69">
        <v>124811</v>
      </c>
      <c r="R25" s="67">
        <v>140236</v>
      </c>
      <c r="S25" s="70">
        <v>155661</v>
      </c>
      <c r="T25" s="99">
        <v>8.7962962962962965E-2</v>
      </c>
      <c r="U25" s="100">
        <v>9.5393518518518516E-2</v>
      </c>
      <c r="V25" s="58" t="s">
        <v>5</v>
      </c>
      <c r="W25" s="59">
        <v>0</v>
      </c>
      <c r="X25" s="59">
        <v>720</v>
      </c>
      <c r="Y25" s="60" t="s">
        <v>7</v>
      </c>
      <c r="Z25" s="59">
        <v>0</v>
      </c>
      <c r="AA25" s="59">
        <v>120</v>
      </c>
      <c r="AB25" s="60" t="s">
        <v>24</v>
      </c>
      <c r="AC25" s="59">
        <v>0</v>
      </c>
      <c r="AD25" s="59">
        <v>480</v>
      </c>
      <c r="AE25" s="71">
        <v>0</v>
      </c>
      <c r="AF25" s="72">
        <v>3.3333333333333333E-2</v>
      </c>
      <c r="AG25" s="61">
        <v>1</v>
      </c>
      <c r="AH25" s="103">
        <f>(W25*X25+Z25*AA25+AC25*AD25)/AG25</f>
        <v>0</v>
      </c>
      <c r="AI25" s="74">
        <f t="shared" si="0"/>
        <v>0</v>
      </c>
      <c r="AJ25" s="105" t="str">
        <f t="shared" si="1"/>
        <v>-</v>
      </c>
      <c r="AK25" s="62">
        <v>6.9</v>
      </c>
    </row>
    <row r="26" spans="1:37">
      <c r="A26" s="63" t="s">
        <v>149</v>
      </c>
      <c r="B26" s="64"/>
      <c r="C26" s="64" t="s">
        <v>579</v>
      </c>
      <c r="D26" s="65" t="s">
        <v>573</v>
      </c>
      <c r="E26" s="66">
        <v>42.673749999999998</v>
      </c>
      <c r="F26" s="67">
        <v>78.900000000000006</v>
      </c>
      <c r="G26" s="68">
        <v>115.03375</v>
      </c>
      <c r="H26" s="69">
        <v>78.853750000000005</v>
      </c>
      <c r="I26" s="67">
        <v>98.135000000000005</v>
      </c>
      <c r="J26" s="70">
        <v>117.41625000000001</v>
      </c>
      <c r="K26" s="66">
        <v>81.236249999999998</v>
      </c>
      <c r="L26" s="67">
        <v>117.4</v>
      </c>
      <c r="M26" s="68">
        <v>153.59625</v>
      </c>
      <c r="N26" s="66">
        <v>32784</v>
      </c>
      <c r="O26" s="67">
        <v>61728</v>
      </c>
      <c r="P26" s="68">
        <v>90672</v>
      </c>
      <c r="Q26" s="69">
        <v>124811</v>
      </c>
      <c r="R26" s="67">
        <v>140236</v>
      </c>
      <c r="S26" s="70">
        <v>155661</v>
      </c>
      <c r="T26" s="99">
        <v>9.1319444444444453E-2</v>
      </c>
      <c r="U26" s="100">
        <v>9.9444444444444446E-2</v>
      </c>
      <c r="V26" s="58" t="s">
        <v>5</v>
      </c>
      <c r="W26" s="59">
        <v>0</v>
      </c>
      <c r="X26" s="59">
        <v>720</v>
      </c>
      <c r="Y26" s="60" t="s">
        <v>7</v>
      </c>
      <c r="Z26" s="59">
        <v>0</v>
      </c>
      <c r="AA26" s="59">
        <v>120</v>
      </c>
      <c r="AB26" s="60" t="s">
        <v>71</v>
      </c>
      <c r="AC26" s="59">
        <v>0</v>
      </c>
      <c r="AD26" s="59">
        <v>72</v>
      </c>
      <c r="AE26" s="71">
        <v>0</v>
      </c>
      <c r="AF26" s="72">
        <v>3.3333333333333333E-2</v>
      </c>
      <c r="AG26" s="61">
        <v>1</v>
      </c>
      <c r="AH26" s="103">
        <f>(W26*X26+Z26*AA26+AC26*AD26)/AG26</f>
        <v>0</v>
      </c>
      <c r="AI26" s="74">
        <f t="shared" si="0"/>
        <v>0</v>
      </c>
      <c r="AJ26" s="105" t="str">
        <f t="shared" si="1"/>
        <v>-</v>
      </c>
      <c r="AK26" s="62">
        <v>7</v>
      </c>
    </row>
    <row r="27" spans="1:37" ht="15.6" customHeight="1">
      <c r="A27" s="63" t="s">
        <v>258</v>
      </c>
      <c r="B27" s="64"/>
      <c r="C27" s="64" t="s">
        <v>576</v>
      </c>
      <c r="D27" s="65" t="s">
        <v>575</v>
      </c>
      <c r="E27" s="66">
        <v>71.931007750000006</v>
      </c>
      <c r="F27" s="67">
        <v>108.2</v>
      </c>
      <c r="G27" s="68">
        <v>144.5310078</v>
      </c>
      <c r="H27" s="69">
        <v>108.2310078</v>
      </c>
      <c r="I27" s="67">
        <v>122.2031008</v>
      </c>
      <c r="J27" s="70">
        <v>136.17519379999999</v>
      </c>
      <c r="K27" s="66">
        <v>99.875193800000005</v>
      </c>
      <c r="L27" s="67">
        <v>136.19999999999999</v>
      </c>
      <c r="M27" s="68">
        <v>172.4751938</v>
      </c>
      <c r="N27" s="66">
        <v>212076</v>
      </c>
      <c r="O27" s="67">
        <v>399384</v>
      </c>
      <c r="P27" s="68">
        <v>586692</v>
      </c>
      <c r="Q27" s="69">
        <v>957856</v>
      </c>
      <c r="R27" s="67">
        <v>1029952</v>
      </c>
      <c r="S27" s="70">
        <v>1102048</v>
      </c>
      <c r="T27" s="99">
        <v>0.18144675925925927</v>
      </c>
      <c r="U27" s="100">
        <v>0.21575231481481483</v>
      </c>
      <c r="V27" s="58" t="s">
        <v>5</v>
      </c>
      <c r="W27" s="59">
        <v>0</v>
      </c>
      <c r="X27" s="59">
        <v>4644</v>
      </c>
      <c r="Y27" s="60" t="s">
        <v>7</v>
      </c>
      <c r="Z27" s="59">
        <v>0</v>
      </c>
      <c r="AA27" s="59">
        <v>774</v>
      </c>
      <c r="AB27" s="60" t="s">
        <v>97</v>
      </c>
      <c r="AC27" s="59">
        <v>0</v>
      </c>
      <c r="AD27" s="59">
        <v>774</v>
      </c>
      <c r="AE27" s="71">
        <v>0</v>
      </c>
      <c r="AF27" s="72">
        <v>0.215</v>
      </c>
      <c r="AG27" s="61">
        <v>1</v>
      </c>
      <c r="AH27" s="103">
        <f>(W27*X27+Z27*AA27+AC27*AD27)/AG27</f>
        <v>0</v>
      </c>
      <c r="AI27" s="74">
        <f t="shared" si="0"/>
        <v>0</v>
      </c>
      <c r="AJ27" s="105" t="str">
        <f t="shared" si="1"/>
        <v>-</v>
      </c>
      <c r="AK27" s="62">
        <v>16</v>
      </c>
    </row>
    <row r="28" spans="1:37" ht="15.6" customHeight="1">
      <c r="A28" s="63" t="s">
        <v>244</v>
      </c>
      <c r="B28" s="64"/>
      <c r="C28" s="64" t="s">
        <v>574</v>
      </c>
      <c r="D28" s="65" t="s">
        <v>575</v>
      </c>
      <c r="E28" s="66">
        <v>46.823999999999998</v>
      </c>
      <c r="F28" s="67">
        <v>84.9</v>
      </c>
      <c r="G28" s="68">
        <v>123.024</v>
      </c>
      <c r="H28" s="69">
        <v>84.924000000000007</v>
      </c>
      <c r="I28" s="67">
        <v>125.352</v>
      </c>
      <c r="J28" s="70">
        <v>165.78</v>
      </c>
      <c r="K28" s="66">
        <v>127.68</v>
      </c>
      <c r="L28" s="67">
        <v>165.8</v>
      </c>
      <c r="M28" s="68">
        <v>203.88</v>
      </c>
      <c r="N28" s="66">
        <v>6450</v>
      </c>
      <c r="O28" s="67">
        <v>12800</v>
      </c>
      <c r="P28" s="68">
        <v>19150</v>
      </c>
      <c r="Q28" s="69">
        <v>26954</v>
      </c>
      <c r="R28" s="67">
        <v>33692</v>
      </c>
      <c r="S28" s="70">
        <v>40430</v>
      </c>
      <c r="T28" s="99">
        <v>1.2037037037037035E-2</v>
      </c>
      <c r="U28" s="100">
        <v>1.5925925925925927E-2</v>
      </c>
      <c r="V28" s="58" t="s">
        <v>5</v>
      </c>
      <c r="W28" s="59">
        <v>0</v>
      </c>
      <c r="X28" s="59">
        <v>150</v>
      </c>
      <c r="Y28" s="60" t="s">
        <v>7</v>
      </c>
      <c r="Z28" s="59">
        <v>0</v>
      </c>
      <c r="AA28" s="59">
        <v>25</v>
      </c>
      <c r="AB28" s="60" t="s">
        <v>73</v>
      </c>
      <c r="AC28" s="59">
        <v>0</v>
      </c>
      <c r="AD28" s="59">
        <v>100</v>
      </c>
      <c r="AE28" s="71">
        <v>0</v>
      </c>
      <c r="AF28" s="72">
        <v>6.9444444444444441E-3</v>
      </c>
      <c r="AG28" s="61">
        <v>1</v>
      </c>
      <c r="AH28" s="103">
        <f>(W28*X28+Z28*AA28+AC28*AD28)/AG28</f>
        <v>0</v>
      </c>
      <c r="AI28" s="74">
        <f t="shared" si="0"/>
        <v>0</v>
      </c>
      <c r="AJ28" s="105" t="str">
        <f t="shared" si="1"/>
        <v>-</v>
      </c>
      <c r="AK28" s="62">
        <v>2.9</v>
      </c>
    </row>
    <row r="29" spans="1:37">
      <c r="A29" s="63" t="s">
        <v>244</v>
      </c>
      <c r="B29" s="64"/>
      <c r="C29" s="64" t="s">
        <v>578</v>
      </c>
      <c r="D29" s="65" t="s">
        <v>575</v>
      </c>
      <c r="E29" s="66">
        <v>53.723999999999997</v>
      </c>
      <c r="F29" s="67">
        <v>84.3</v>
      </c>
      <c r="G29" s="68">
        <v>114.92400000000001</v>
      </c>
      <c r="H29" s="69">
        <v>84.323999999999998</v>
      </c>
      <c r="I29" s="67">
        <v>124.752</v>
      </c>
      <c r="J29" s="70">
        <v>165.18</v>
      </c>
      <c r="K29" s="66">
        <v>134.58000000000001</v>
      </c>
      <c r="L29" s="67">
        <v>165.2</v>
      </c>
      <c r="M29" s="68">
        <v>195.78</v>
      </c>
      <c r="N29" s="66">
        <v>7800</v>
      </c>
      <c r="O29" s="67">
        <v>12900</v>
      </c>
      <c r="P29" s="68">
        <v>18000</v>
      </c>
      <c r="Q29" s="69">
        <v>26954</v>
      </c>
      <c r="R29" s="67">
        <v>33692</v>
      </c>
      <c r="S29" s="70">
        <v>40430</v>
      </c>
      <c r="T29" s="99">
        <v>1.2083333333333333E-2</v>
      </c>
      <c r="U29" s="100">
        <v>1.6006944444444445E-2</v>
      </c>
      <c r="V29" s="58" t="s">
        <v>5</v>
      </c>
      <c r="W29" s="59">
        <v>0</v>
      </c>
      <c r="X29" s="59">
        <v>150</v>
      </c>
      <c r="Y29" s="60" t="s">
        <v>7</v>
      </c>
      <c r="Z29" s="59">
        <v>0</v>
      </c>
      <c r="AA29" s="59">
        <v>25</v>
      </c>
      <c r="AB29" s="60" t="s">
        <v>24</v>
      </c>
      <c r="AC29" s="59">
        <v>0</v>
      </c>
      <c r="AD29" s="59">
        <v>100</v>
      </c>
      <c r="AE29" s="71">
        <v>0</v>
      </c>
      <c r="AF29" s="72">
        <v>6.9444444444444441E-3</v>
      </c>
      <c r="AG29" s="61">
        <v>1</v>
      </c>
      <c r="AH29" s="103">
        <f>(W29*X29+Z29*AA29+AC29*AD29)/AG29</f>
        <v>0</v>
      </c>
      <c r="AI29" s="74">
        <f t="shared" si="0"/>
        <v>0</v>
      </c>
      <c r="AJ29" s="105" t="str">
        <f t="shared" si="1"/>
        <v>-</v>
      </c>
      <c r="AK29" s="62">
        <v>2.9</v>
      </c>
    </row>
    <row r="30" spans="1:37" ht="15.6" customHeight="1">
      <c r="A30" s="63" t="s">
        <v>244</v>
      </c>
      <c r="B30" s="64"/>
      <c r="C30" s="64" t="s">
        <v>579</v>
      </c>
      <c r="D30" s="65" t="s">
        <v>575</v>
      </c>
      <c r="E30" s="66">
        <v>49.944000000000003</v>
      </c>
      <c r="F30" s="67">
        <v>84.4</v>
      </c>
      <c r="G30" s="68">
        <v>118.944</v>
      </c>
      <c r="H30" s="69">
        <v>84.444000000000003</v>
      </c>
      <c r="I30" s="67">
        <v>124.872</v>
      </c>
      <c r="J30" s="70">
        <v>165.3</v>
      </c>
      <c r="K30" s="66">
        <v>130.80000000000001</v>
      </c>
      <c r="L30" s="67">
        <v>165.3</v>
      </c>
      <c r="M30" s="68">
        <v>199.8</v>
      </c>
      <c r="N30" s="66">
        <v>7130</v>
      </c>
      <c r="O30" s="67">
        <v>12880</v>
      </c>
      <c r="P30" s="68">
        <v>18630</v>
      </c>
      <c r="Q30" s="69">
        <v>26954</v>
      </c>
      <c r="R30" s="67">
        <v>33692</v>
      </c>
      <c r="S30" s="70">
        <v>40430</v>
      </c>
      <c r="T30" s="99">
        <v>1.207175925925926E-2</v>
      </c>
      <c r="U30" s="100">
        <v>1.5983796296296295E-2</v>
      </c>
      <c r="V30" s="58" t="s">
        <v>5</v>
      </c>
      <c r="W30" s="59">
        <v>0</v>
      </c>
      <c r="X30" s="59">
        <v>150</v>
      </c>
      <c r="Y30" s="60" t="s">
        <v>7</v>
      </c>
      <c r="Z30" s="59">
        <v>0</v>
      </c>
      <c r="AA30" s="59">
        <v>25</v>
      </c>
      <c r="AB30" s="60" t="s">
        <v>71</v>
      </c>
      <c r="AC30" s="59">
        <v>0</v>
      </c>
      <c r="AD30" s="59">
        <v>15</v>
      </c>
      <c r="AE30" s="71">
        <v>0</v>
      </c>
      <c r="AF30" s="72">
        <v>6.9444444444444441E-3</v>
      </c>
      <c r="AG30" s="61">
        <v>1</v>
      </c>
      <c r="AH30" s="103">
        <f>(W30*X30+Z30*AA30+AC30*AD30)/AG30</f>
        <v>0</v>
      </c>
      <c r="AI30" s="74">
        <f t="shared" si="0"/>
        <v>0</v>
      </c>
      <c r="AJ30" s="105" t="str">
        <f t="shared" si="1"/>
        <v>-</v>
      </c>
      <c r="AK30" s="62">
        <v>2.9</v>
      </c>
    </row>
    <row r="31" spans="1:37">
      <c r="A31" s="63" t="s">
        <v>244</v>
      </c>
      <c r="B31" s="64"/>
      <c r="C31" s="64" t="s">
        <v>580</v>
      </c>
      <c r="D31" s="65" t="s">
        <v>575</v>
      </c>
      <c r="E31" s="66">
        <v>48.384</v>
      </c>
      <c r="F31" s="67">
        <v>84.6</v>
      </c>
      <c r="G31" s="68">
        <v>120.744</v>
      </c>
      <c r="H31" s="69">
        <v>84.563999999999993</v>
      </c>
      <c r="I31" s="67">
        <v>124.992</v>
      </c>
      <c r="J31" s="70">
        <v>165.42</v>
      </c>
      <c r="K31" s="66">
        <v>129.24</v>
      </c>
      <c r="L31" s="67">
        <v>165.4</v>
      </c>
      <c r="M31" s="68">
        <v>201.6</v>
      </c>
      <c r="N31" s="66">
        <v>6830</v>
      </c>
      <c r="O31" s="67">
        <v>12860</v>
      </c>
      <c r="P31" s="68">
        <v>18890</v>
      </c>
      <c r="Q31" s="69">
        <v>26954</v>
      </c>
      <c r="R31" s="67">
        <v>33692</v>
      </c>
      <c r="S31" s="70">
        <v>40430</v>
      </c>
      <c r="T31" s="99">
        <v>1.207175925925926E-2</v>
      </c>
      <c r="U31" s="100">
        <v>1.5972222222222224E-2</v>
      </c>
      <c r="V31" s="58" t="s">
        <v>5</v>
      </c>
      <c r="W31" s="59">
        <v>0</v>
      </c>
      <c r="X31" s="59">
        <v>150</v>
      </c>
      <c r="Y31" s="60" t="s">
        <v>7</v>
      </c>
      <c r="Z31" s="59">
        <v>0</v>
      </c>
      <c r="AA31" s="59">
        <v>25</v>
      </c>
      <c r="AB31" s="60" t="s">
        <v>10</v>
      </c>
      <c r="AC31" s="59">
        <v>0</v>
      </c>
      <c r="AD31" s="59">
        <v>20</v>
      </c>
      <c r="AE31" s="71">
        <v>0</v>
      </c>
      <c r="AF31" s="72">
        <v>6.9444444444444441E-3</v>
      </c>
      <c r="AG31" s="61">
        <v>1</v>
      </c>
      <c r="AH31" s="103">
        <f>(W31*X31+Z31*AA31+AC31*AD31)/AG31</f>
        <v>0</v>
      </c>
      <c r="AI31" s="74">
        <f t="shared" si="0"/>
        <v>0</v>
      </c>
      <c r="AJ31" s="105" t="str">
        <f t="shared" si="1"/>
        <v>-</v>
      </c>
      <c r="AK31" s="62">
        <v>2.9</v>
      </c>
    </row>
    <row r="32" spans="1:37" ht="15.6" customHeight="1">
      <c r="A32" s="63" t="s">
        <v>244</v>
      </c>
      <c r="B32" s="64"/>
      <c r="C32" s="64" t="s">
        <v>577</v>
      </c>
      <c r="D32" s="65" t="s">
        <v>575</v>
      </c>
      <c r="E32" s="66">
        <v>42.024000000000001</v>
      </c>
      <c r="F32" s="67">
        <v>84.9</v>
      </c>
      <c r="G32" s="68">
        <v>127.824</v>
      </c>
      <c r="H32" s="69">
        <v>84.924000000000007</v>
      </c>
      <c r="I32" s="67">
        <v>125.352</v>
      </c>
      <c r="J32" s="70">
        <v>165.78</v>
      </c>
      <c r="K32" s="66">
        <v>122.88</v>
      </c>
      <c r="L32" s="67">
        <v>165.8</v>
      </c>
      <c r="M32" s="68">
        <v>208.68</v>
      </c>
      <c r="N32" s="66">
        <v>5650</v>
      </c>
      <c r="O32" s="67">
        <v>12800</v>
      </c>
      <c r="P32" s="68">
        <v>19950</v>
      </c>
      <c r="Q32" s="69">
        <v>26954</v>
      </c>
      <c r="R32" s="67">
        <v>33692</v>
      </c>
      <c r="S32" s="70">
        <v>40430</v>
      </c>
      <c r="T32" s="99">
        <v>1.2037037037037035E-2</v>
      </c>
      <c r="U32" s="100">
        <v>1.5925925925925927E-2</v>
      </c>
      <c r="V32" s="58" t="s">
        <v>5</v>
      </c>
      <c r="W32" s="59">
        <v>0</v>
      </c>
      <c r="X32" s="59">
        <v>150</v>
      </c>
      <c r="Y32" s="60" t="s">
        <v>7</v>
      </c>
      <c r="Z32" s="59">
        <v>0</v>
      </c>
      <c r="AA32" s="59">
        <v>25</v>
      </c>
      <c r="AB32" s="60" t="s">
        <v>9</v>
      </c>
      <c r="AC32" s="59">
        <v>0</v>
      </c>
      <c r="AD32" s="59">
        <v>25</v>
      </c>
      <c r="AE32" s="71">
        <v>0</v>
      </c>
      <c r="AF32" s="72">
        <v>6.9444444444444441E-3</v>
      </c>
      <c r="AG32" s="61">
        <v>1</v>
      </c>
      <c r="AH32" s="103">
        <f>(W32*X32+Z32*AA32+AC32*AD32)/AG32</f>
        <v>0</v>
      </c>
      <c r="AI32" s="74">
        <f t="shared" si="0"/>
        <v>0</v>
      </c>
      <c r="AJ32" s="105" t="str">
        <f t="shared" si="1"/>
        <v>-</v>
      </c>
      <c r="AK32" s="62">
        <v>2.9</v>
      </c>
    </row>
    <row r="33" spans="1:37">
      <c r="A33" s="63" t="s">
        <v>263</v>
      </c>
      <c r="B33" s="64"/>
      <c r="C33" s="64" t="s">
        <v>576</v>
      </c>
      <c r="D33" s="65" t="s">
        <v>575</v>
      </c>
      <c r="E33" s="66">
        <v>68.22</v>
      </c>
      <c r="F33" s="67">
        <v>104.5</v>
      </c>
      <c r="G33" s="68">
        <v>140.82</v>
      </c>
      <c r="H33" s="69">
        <v>104.52</v>
      </c>
      <c r="I33" s="67">
        <v>124.68</v>
      </c>
      <c r="J33" s="70">
        <v>144.84</v>
      </c>
      <c r="K33" s="66">
        <v>108.54</v>
      </c>
      <c r="L33" s="67">
        <v>144.80000000000001</v>
      </c>
      <c r="M33" s="68">
        <v>181.14</v>
      </c>
      <c r="N33" s="66">
        <v>685</v>
      </c>
      <c r="O33" s="67">
        <v>1290</v>
      </c>
      <c r="P33" s="68">
        <v>1895</v>
      </c>
      <c r="Q33" s="69">
        <v>3032</v>
      </c>
      <c r="R33" s="67">
        <v>3368</v>
      </c>
      <c r="S33" s="70">
        <v>3704</v>
      </c>
      <c r="T33" s="99">
        <v>1.40625E-2</v>
      </c>
      <c r="U33" s="100">
        <v>1.6342592592592593E-2</v>
      </c>
      <c r="V33" s="58" t="s">
        <v>5</v>
      </c>
      <c r="W33" s="59">
        <v>0</v>
      </c>
      <c r="X33" s="59">
        <v>30</v>
      </c>
      <c r="Y33" s="60" t="s">
        <v>7</v>
      </c>
      <c r="Z33" s="59">
        <v>0</v>
      </c>
      <c r="AA33" s="59">
        <v>5</v>
      </c>
      <c r="AB33" s="60" t="s">
        <v>97</v>
      </c>
      <c r="AC33" s="59">
        <v>0</v>
      </c>
      <c r="AD33" s="59">
        <v>5</v>
      </c>
      <c r="AE33" s="71">
        <v>0</v>
      </c>
      <c r="AF33" s="72">
        <v>1.3888888888888889E-3</v>
      </c>
      <c r="AG33" s="61">
        <v>2</v>
      </c>
      <c r="AH33" s="103">
        <f>(W33*X33+Z33*AA33+AC33*AD33)/AG33</f>
        <v>0</v>
      </c>
      <c r="AI33" s="74">
        <f t="shared" si="0"/>
        <v>0</v>
      </c>
      <c r="AJ33" s="105" t="str">
        <f t="shared" si="1"/>
        <v>-</v>
      </c>
      <c r="AK33" s="62">
        <v>2.9</v>
      </c>
    </row>
    <row r="34" spans="1:37">
      <c r="A34" s="63" t="s">
        <v>264</v>
      </c>
      <c r="B34" s="64"/>
      <c r="C34" s="64" t="s">
        <v>576</v>
      </c>
      <c r="D34" s="65" t="s">
        <v>575</v>
      </c>
      <c r="E34" s="66">
        <v>68.238</v>
      </c>
      <c r="F34" s="67">
        <v>104.5</v>
      </c>
      <c r="G34" s="68">
        <v>140.83799999999999</v>
      </c>
      <c r="H34" s="69">
        <v>104.538</v>
      </c>
      <c r="I34" s="67">
        <v>124.752</v>
      </c>
      <c r="J34" s="70">
        <v>144.96600000000001</v>
      </c>
      <c r="K34" s="66">
        <v>108.666</v>
      </c>
      <c r="L34" s="67">
        <v>145</v>
      </c>
      <c r="M34" s="68">
        <v>181.26599999999999</v>
      </c>
      <c r="N34" s="66">
        <v>6850</v>
      </c>
      <c r="O34" s="67">
        <v>12900</v>
      </c>
      <c r="P34" s="68">
        <v>18950</v>
      </c>
      <c r="Q34" s="69">
        <v>30323</v>
      </c>
      <c r="R34" s="67">
        <v>33692</v>
      </c>
      <c r="S34" s="70">
        <v>37061</v>
      </c>
      <c r="T34" s="99">
        <v>0.12746527777777777</v>
      </c>
      <c r="U34" s="100">
        <v>0.13596064814814815</v>
      </c>
      <c r="V34" s="58" t="s">
        <v>5</v>
      </c>
      <c r="W34" s="59">
        <v>0</v>
      </c>
      <c r="X34" s="59">
        <v>150</v>
      </c>
      <c r="Y34" s="60" t="s">
        <v>7</v>
      </c>
      <c r="Z34" s="59">
        <v>0</v>
      </c>
      <c r="AA34" s="59">
        <v>25</v>
      </c>
      <c r="AB34" s="60" t="s">
        <v>97</v>
      </c>
      <c r="AC34" s="59">
        <v>0</v>
      </c>
      <c r="AD34" s="59">
        <v>25</v>
      </c>
      <c r="AE34" s="71">
        <v>0</v>
      </c>
      <c r="AF34" s="72">
        <v>6.9444444444444441E-3</v>
      </c>
      <c r="AG34" s="61">
        <v>1</v>
      </c>
      <c r="AH34" s="103">
        <f>(W34*X34+Z34*AA34+AC34*AD34)/AG34</f>
        <v>0</v>
      </c>
      <c r="AI34" s="74">
        <f t="shared" si="0"/>
        <v>0</v>
      </c>
      <c r="AJ34" s="105" t="str">
        <f t="shared" si="1"/>
        <v>-</v>
      </c>
      <c r="AK34" s="62">
        <v>11</v>
      </c>
    </row>
    <row r="35" spans="1:37">
      <c r="A35" s="63" t="s">
        <v>261</v>
      </c>
      <c r="B35" s="64"/>
      <c r="C35" s="64" t="s">
        <v>576</v>
      </c>
      <c r="D35" s="65" t="s">
        <v>575</v>
      </c>
      <c r="E35" s="66">
        <v>84.74</v>
      </c>
      <c r="F35" s="67">
        <v>121</v>
      </c>
      <c r="G35" s="68">
        <v>157.34</v>
      </c>
      <c r="H35" s="69">
        <v>121.04</v>
      </c>
      <c r="I35" s="67">
        <v>135.976</v>
      </c>
      <c r="J35" s="70">
        <v>150.91200000000001</v>
      </c>
      <c r="K35" s="66">
        <v>114.61199999999999</v>
      </c>
      <c r="L35" s="67">
        <v>150.9</v>
      </c>
      <c r="M35" s="68">
        <v>187.21199999999999</v>
      </c>
      <c r="N35" s="66">
        <v>10275</v>
      </c>
      <c r="O35" s="67">
        <v>19350</v>
      </c>
      <c r="P35" s="68">
        <v>28425</v>
      </c>
      <c r="Q35" s="69">
        <v>49610</v>
      </c>
      <c r="R35" s="67">
        <v>53344</v>
      </c>
      <c r="S35" s="70">
        <v>57078</v>
      </c>
      <c r="T35" s="99">
        <v>1.3495370370370371E-2</v>
      </c>
      <c r="U35" s="100">
        <v>1.4976851851851852E-2</v>
      </c>
      <c r="V35" s="58" t="s">
        <v>5</v>
      </c>
      <c r="W35" s="59">
        <v>0</v>
      </c>
      <c r="X35" s="59">
        <v>450</v>
      </c>
      <c r="Y35" s="60" t="s">
        <v>7</v>
      </c>
      <c r="Z35" s="59">
        <v>0</v>
      </c>
      <c r="AA35" s="59">
        <v>75</v>
      </c>
      <c r="AB35" s="60" t="s">
        <v>97</v>
      </c>
      <c r="AC35" s="59">
        <v>0</v>
      </c>
      <c r="AD35" s="59">
        <v>75</v>
      </c>
      <c r="AE35" s="71">
        <v>0</v>
      </c>
      <c r="AF35" s="72">
        <v>2.0833333333333332E-2</v>
      </c>
      <c r="AG35" s="61">
        <v>2</v>
      </c>
      <c r="AH35" s="103">
        <f>(W35*X35+Z35*AA35+AC35*AD35)/AG35</f>
        <v>0</v>
      </c>
      <c r="AI35" s="74">
        <f t="shared" si="0"/>
        <v>0</v>
      </c>
      <c r="AJ35" s="105" t="str">
        <f t="shared" si="1"/>
        <v>-</v>
      </c>
      <c r="AK35" s="62">
        <v>2.9</v>
      </c>
    </row>
    <row r="36" spans="1:37" ht="15.6" customHeight="1">
      <c r="A36" s="63" t="s">
        <v>242</v>
      </c>
      <c r="B36" s="64"/>
      <c r="C36" s="64" t="s">
        <v>574</v>
      </c>
      <c r="D36" s="65" t="s">
        <v>575</v>
      </c>
      <c r="E36" s="66">
        <v>73.091999999999999</v>
      </c>
      <c r="F36" s="67">
        <v>111.2</v>
      </c>
      <c r="G36" s="68">
        <v>149.292</v>
      </c>
      <c r="H36" s="69">
        <v>111.19199999999999</v>
      </c>
      <c r="I36" s="67">
        <v>125.34</v>
      </c>
      <c r="J36" s="70">
        <v>139.488</v>
      </c>
      <c r="K36" s="66">
        <v>101.38800000000001</v>
      </c>
      <c r="L36" s="67">
        <v>139.5</v>
      </c>
      <c r="M36" s="68">
        <v>177.58799999999999</v>
      </c>
      <c r="N36" s="66">
        <v>4300</v>
      </c>
      <c r="O36" s="67">
        <v>8534</v>
      </c>
      <c r="P36" s="68">
        <v>12767</v>
      </c>
      <c r="Q36" s="69">
        <v>20888</v>
      </c>
      <c r="R36" s="67">
        <v>22460</v>
      </c>
      <c r="S36" s="70">
        <v>24032</v>
      </c>
      <c r="T36" s="99">
        <v>1.4317129629629631E-2</v>
      </c>
      <c r="U36" s="100">
        <v>1.5925925925925927E-2</v>
      </c>
      <c r="V36" s="58" t="s">
        <v>5</v>
      </c>
      <c r="W36" s="59">
        <v>0</v>
      </c>
      <c r="X36" s="59">
        <v>300</v>
      </c>
      <c r="Y36" s="60" t="s">
        <v>7</v>
      </c>
      <c r="Z36" s="59">
        <v>0</v>
      </c>
      <c r="AA36" s="59">
        <v>50</v>
      </c>
      <c r="AB36" s="60" t="s">
        <v>73</v>
      </c>
      <c r="AC36" s="59">
        <v>0</v>
      </c>
      <c r="AD36" s="59">
        <v>200</v>
      </c>
      <c r="AE36" s="71">
        <v>0</v>
      </c>
      <c r="AF36" s="72">
        <v>1.3888888888888888E-2</v>
      </c>
      <c r="AG36" s="61">
        <v>3</v>
      </c>
      <c r="AH36" s="103">
        <f>(W36*X36+Z36*AA36+AC36*AD36)/AG36</f>
        <v>0</v>
      </c>
      <c r="AI36" s="74">
        <f t="shared" si="0"/>
        <v>0</v>
      </c>
      <c r="AJ36" s="105" t="str">
        <f t="shared" si="1"/>
        <v>-</v>
      </c>
      <c r="AK36" s="62">
        <v>2.9</v>
      </c>
    </row>
    <row r="37" spans="1:37" ht="15.6" customHeight="1">
      <c r="A37" s="63" t="s">
        <v>242</v>
      </c>
      <c r="B37" s="64"/>
      <c r="C37" s="64" t="s">
        <v>578</v>
      </c>
      <c r="D37" s="65" t="s">
        <v>575</v>
      </c>
      <c r="E37" s="66">
        <v>79.992000000000004</v>
      </c>
      <c r="F37" s="67">
        <v>110.6</v>
      </c>
      <c r="G37" s="68">
        <v>141.19200000000001</v>
      </c>
      <c r="H37" s="69">
        <v>110.592</v>
      </c>
      <c r="I37" s="67">
        <v>124.74</v>
      </c>
      <c r="J37" s="70">
        <v>138.88800000000001</v>
      </c>
      <c r="K37" s="66">
        <v>108.288</v>
      </c>
      <c r="L37" s="67">
        <v>138.9</v>
      </c>
      <c r="M37" s="68">
        <v>169.488</v>
      </c>
      <c r="N37" s="66">
        <v>5200</v>
      </c>
      <c r="O37" s="67">
        <v>8600</v>
      </c>
      <c r="P37" s="68">
        <v>12000</v>
      </c>
      <c r="Q37" s="69">
        <v>20888</v>
      </c>
      <c r="R37" s="67">
        <v>22460</v>
      </c>
      <c r="S37" s="70">
        <v>24032</v>
      </c>
      <c r="T37" s="99">
        <v>1.4374999999999999E-2</v>
      </c>
      <c r="U37" s="100">
        <v>1.6006944444444445E-2</v>
      </c>
      <c r="V37" s="58" t="s">
        <v>5</v>
      </c>
      <c r="W37" s="59">
        <v>0</v>
      </c>
      <c r="X37" s="59">
        <v>300</v>
      </c>
      <c r="Y37" s="60" t="s">
        <v>7</v>
      </c>
      <c r="Z37" s="59">
        <v>0</v>
      </c>
      <c r="AA37" s="59">
        <v>50</v>
      </c>
      <c r="AB37" s="60" t="s">
        <v>24</v>
      </c>
      <c r="AC37" s="59">
        <v>0</v>
      </c>
      <c r="AD37" s="59">
        <v>200</v>
      </c>
      <c r="AE37" s="71">
        <v>0</v>
      </c>
      <c r="AF37" s="72">
        <v>1.3888888888888888E-2</v>
      </c>
      <c r="AG37" s="61">
        <v>3</v>
      </c>
      <c r="AH37" s="103">
        <f>(W37*X37+Z37*AA37+AC37*AD37)/AG37</f>
        <v>0</v>
      </c>
      <c r="AI37" s="74">
        <f t="shared" si="0"/>
        <v>0</v>
      </c>
      <c r="AJ37" s="105" t="str">
        <f t="shared" si="1"/>
        <v>-</v>
      </c>
      <c r="AK37" s="62">
        <v>2.9</v>
      </c>
    </row>
    <row r="38" spans="1:37" ht="15.6" customHeight="1">
      <c r="A38" s="63" t="s">
        <v>242</v>
      </c>
      <c r="B38" s="64"/>
      <c r="C38" s="64" t="s">
        <v>579</v>
      </c>
      <c r="D38" s="65" t="s">
        <v>575</v>
      </c>
      <c r="E38" s="66">
        <v>76.212000000000003</v>
      </c>
      <c r="F38" s="67">
        <v>110.7</v>
      </c>
      <c r="G38" s="68">
        <v>145.21199999999999</v>
      </c>
      <c r="H38" s="69">
        <v>110.712</v>
      </c>
      <c r="I38" s="67">
        <v>124.86</v>
      </c>
      <c r="J38" s="70">
        <v>139.00800000000001</v>
      </c>
      <c r="K38" s="66">
        <v>104.508</v>
      </c>
      <c r="L38" s="67">
        <v>139</v>
      </c>
      <c r="M38" s="68">
        <v>173.50800000000001</v>
      </c>
      <c r="N38" s="66">
        <v>4753</v>
      </c>
      <c r="O38" s="67">
        <v>8587</v>
      </c>
      <c r="P38" s="68">
        <v>12420</v>
      </c>
      <c r="Q38" s="69">
        <v>20888</v>
      </c>
      <c r="R38" s="67">
        <v>22460</v>
      </c>
      <c r="S38" s="70">
        <v>24032</v>
      </c>
      <c r="T38" s="99">
        <v>1.4363425925925925E-2</v>
      </c>
      <c r="U38" s="100">
        <v>1.5995370370370372E-2</v>
      </c>
      <c r="V38" s="58" t="s">
        <v>5</v>
      </c>
      <c r="W38" s="59">
        <v>0</v>
      </c>
      <c r="X38" s="59">
        <v>300</v>
      </c>
      <c r="Y38" s="60" t="s">
        <v>7</v>
      </c>
      <c r="Z38" s="59">
        <v>0</v>
      </c>
      <c r="AA38" s="59">
        <v>50</v>
      </c>
      <c r="AB38" s="60" t="s">
        <v>71</v>
      </c>
      <c r="AC38" s="59">
        <v>0</v>
      </c>
      <c r="AD38" s="59">
        <v>30</v>
      </c>
      <c r="AE38" s="71">
        <v>0</v>
      </c>
      <c r="AF38" s="72">
        <v>1.3888888888888888E-2</v>
      </c>
      <c r="AG38" s="61">
        <v>3</v>
      </c>
      <c r="AH38" s="103">
        <f>(W38*X38+Z38*AA38+AC38*AD38)/AG38</f>
        <v>0</v>
      </c>
      <c r="AI38" s="74">
        <f t="shared" si="0"/>
        <v>0</v>
      </c>
      <c r="AJ38" s="105" t="str">
        <f t="shared" si="1"/>
        <v>-</v>
      </c>
      <c r="AK38" s="62">
        <v>2.9</v>
      </c>
    </row>
    <row r="39" spans="1:37">
      <c r="A39" s="63" t="s">
        <v>242</v>
      </c>
      <c r="B39" s="64"/>
      <c r="C39" s="64" t="s">
        <v>580</v>
      </c>
      <c r="D39" s="65" t="s">
        <v>575</v>
      </c>
      <c r="E39" s="66">
        <v>74.652000000000001</v>
      </c>
      <c r="F39" s="67">
        <v>110.8</v>
      </c>
      <c r="G39" s="68">
        <v>147.012</v>
      </c>
      <c r="H39" s="69">
        <v>110.83199999999999</v>
      </c>
      <c r="I39" s="67">
        <v>124.98</v>
      </c>
      <c r="J39" s="70">
        <v>139.12799999999999</v>
      </c>
      <c r="K39" s="66">
        <v>102.94799999999999</v>
      </c>
      <c r="L39" s="67">
        <v>139.1</v>
      </c>
      <c r="M39" s="68">
        <v>175.30799999999999</v>
      </c>
      <c r="N39" s="66">
        <v>4553</v>
      </c>
      <c r="O39" s="67">
        <v>8573</v>
      </c>
      <c r="P39" s="68">
        <v>12593</v>
      </c>
      <c r="Q39" s="69">
        <v>20888</v>
      </c>
      <c r="R39" s="67">
        <v>22460</v>
      </c>
      <c r="S39" s="70">
        <v>24032</v>
      </c>
      <c r="T39" s="99">
        <v>1.4351851851851852E-2</v>
      </c>
      <c r="U39" s="100">
        <v>1.5972222222222224E-2</v>
      </c>
      <c r="V39" s="58" t="s">
        <v>5</v>
      </c>
      <c r="W39" s="59">
        <v>0</v>
      </c>
      <c r="X39" s="59">
        <v>300</v>
      </c>
      <c r="Y39" s="60" t="s">
        <v>7</v>
      </c>
      <c r="Z39" s="59">
        <v>0</v>
      </c>
      <c r="AA39" s="59">
        <v>50</v>
      </c>
      <c r="AB39" s="60" t="s">
        <v>10</v>
      </c>
      <c r="AC39" s="59">
        <v>0</v>
      </c>
      <c r="AD39" s="59">
        <v>40</v>
      </c>
      <c r="AE39" s="71">
        <v>0</v>
      </c>
      <c r="AF39" s="72">
        <v>1.3888888888888888E-2</v>
      </c>
      <c r="AG39" s="61">
        <v>3</v>
      </c>
      <c r="AH39" s="103">
        <f>(W39*X39+Z39*AA39+AC39*AD39)/AG39</f>
        <v>0</v>
      </c>
      <c r="AI39" s="74">
        <f t="shared" si="0"/>
        <v>0</v>
      </c>
      <c r="AJ39" s="105" t="str">
        <f t="shared" si="1"/>
        <v>-</v>
      </c>
      <c r="AK39" s="62">
        <v>2.9</v>
      </c>
    </row>
    <row r="40" spans="1:37">
      <c r="A40" s="63" t="s">
        <v>242</v>
      </c>
      <c r="B40" s="64"/>
      <c r="C40" s="64" t="s">
        <v>577</v>
      </c>
      <c r="D40" s="65" t="s">
        <v>575</v>
      </c>
      <c r="E40" s="66">
        <v>68.292000000000002</v>
      </c>
      <c r="F40" s="67">
        <v>111.2</v>
      </c>
      <c r="G40" s="68">
        <v>154.09200000000001</v>
      </c>
      <c r="H40" s="69">
        <v>111.19199999999999</v>
      </c>
      <c r="I40" s="67">
        <v>125.34</v>
      </c>
      <c r="J40" s="70">
        <v>139.488</v>
      </c>
      <c r="K40" s="66">
        <v>96.587999999999994</v>
      </c>
      <c r="L40" s="67">
        <v>139.5</v>
      </c>
      <c r="M40" s="68">
        <v>182.38800000000001</v>
      </c>
      <c r="N40" s="66">
        <v>3767</v>
      </c>
      <c r="O40" s="67">
        <v>8534</v>
      </c>
      <c r="P40" s="68">
        <v>13300</v>
      </c>
      <c r="Q40" s="69">
        <v>20888</v>
      </c>
      <c r="R40" s="67">
        <v>22460</v>
      </c>
      <c r="S40" s="70">
        <v>24032</v>
      </c>
      <c r="T40" s="99">
        <v>1.4317129629629631E-2</v>
      </c>
      <c r="U40" s="100">
        <v>1.5925925925925927E-2</v>
      </c>
      <c r="V40" s="58" t="s">
        <v>5</v>
      </c>
      <c r="W40" s="59">
        <v>0</v>
      </c>
      <c r="X40" s="59">
        <v>300</v>
      </c>
      <c r="Y40" s="60" t="s">
        <v>7</v>
      </c>
      <c r="Z40" s="59">
        <v>0</v>
      </c>
      <c r="AA40" s="59">
        <v>50</v>
      </c>
      <c r="AB40" s="60" t="s">
        <v>9</v>
      </c>
      <c r="AC40" s="59">
        <v>0</v>
      </c>
      <c r="AD40" s="59">
        <v>50</v>
      </c>
      <c r="AE40" s="71">
        <v>0</v>
      </c>
      <c r="AF40" s="72">
        <v>1.3888888888888888E-2</v>
      </c>
      <c r="AG40" s="61">
        <v>3</v>
      </c>
      <c r="AH40" s="103">
        <f>(W40*X40+Z40*AA40+AC40*AD40)/AG40</f>
        <v>0</v>
      </c>
      <c r="AI40" s="74">
        <f t="shared" si="0"/>
        <v>0</v>
      </c>
      <c r="AJ40" s="105" t="str">
        <f t="shared" si="1"/>
        <v>-</v>
      </c>
      <c r="AK40" s="62">
        <v>2.9</v>
      </c>
    </row>
    <row r="41" spans="1:37">
      <c r="A41" s="63" t="s">
        <v>262</v>
      </c>
      <c r="B41" s="64"/>
      <c r="C41" s="64" t="s">
        <v>576</v>
      </c>
      <c r="D41" s="65" t="s">
        <v>575</v>
      </c>
      <c r="E41" s="66">
        <v>74.292000000000002</v>
      </c>
      <c r="F41" s="67">
        <v>110.6</v>
      </c>
      <c r="G41" s="68">
        <v>146.892</v>
      </c>
      <c r="H41" s="69">
        <v>110.592</v>
      </c>
      <c r="I41" s="67">
        <v>124.74</v>
      </c>
      <c r="J41" s="70">
        <v>138.88800000000001</v>
      </c>
      <c r="K41" s="66">
        <v>102.58799999999999</v>
      </c>
      <c r="L41" s="67">
        <v>138.9</v>
      </c>
      <c r="M41" s="68">
        <v>175.18799999999999</v>
      </c>
      <c r="N41" s="66">
        <v>4567</v>
      </c>
      <c r="O41" s="67">
        <v>8600</v>
      </c>
      <c r="P41" s="68">
        <v>12633</v>
      </c>
      <c r="Q41" s="69">
        <v>20888</v>
      </c>
      <c r="R41" s="67">
        <v>22460</v>
      </c>
      <c r="S41" s="70">
        <v>24032</v>
      </c>
      <c r="T41" s="99">
        <v>1.4444444444444446E-2</v>
      </c>
      <c r="U41" s="100">
        <v>1.6076388888888887E-2</v>
      </c>
      <c r="V41" s="58" t="s">
        <v>5</v>
      </c>
      <c r="W41" s="59">
        <v>0</v>
      </c>
      <c r="X41" s="59">
        <v>300</v>
      </c>
      <c r="Y41" s="60" t="s">
        <v>7</v>
      </c>
      <c r="Z41" s="59">
        <v>0</v>
      </c>
      <c r="AA41" s="59">
        <v>50</v>
      </c>
      <c r="AB41" s="60" t="s">
        <v>97</v>
      </c>
      <c r="AC41" s="59">
        <v>0</v>
      </c>
      <c r="AD41" s="59">
        <v>50</v>
      </c>
      <c r="AE41" s="71">
        <v>0</v>
      </c>
      <c r="AF41" s="72">
        <v>1.3888888888888888E-2</v>
      </c>
      <c r="AG41" s="61">
        <v>3</v>
      </c>
      <c r="AH41" s="103">
        <f>(W41*X41+Z41*AA41+AC41*AD41)/AG41</f>
        <v>0</v>
      </c>
      <c r="AI41" s="74">
        <f t="shared" si="0"/>
        <v>0</v>
      </c>
      <c r="AJ41" s="105" t="str">
        <f t="shared" si="1"/>
        <v>-</v>
      </c>
      <c r="AK41" s="62">
        <v>2.9</v>
      </c>
    </row>
    <row r="42" spans="1:37">
      <c r="A42" s="63" t="s">
        <v>259</v>
      </c>
      <c r="B42" s="64"/>
      <c r="C42" s="64" t="s">
        <v>576</v>
      </c>
      <c r="D42" s="65" t="s">
        <v>575</v>
      </c>
      <c r="E42" s="66">
        <v>59.034285709999999</v>
      </c>
      <c r="F42" s="67">
        <v>95.3</v>
      </c>
      <c r="G42" s="68">
        <v>131.63428569999999</v>
      </c>
      <c r="H42" s="69">
        <v>95.334285710000003</v>
      </c>
      <c r="I42" s="67">
        <v>100.6765714</v>
      </c>
      <c r="J42" s="70">
        <v>106.01885710000001</v>
      </c>
      <c r="K42" s="66">
        <v>69.718857139999997</v>
      </c>
      <c r="L42" s="67">
        <v>106</v>
      </c>
      <c r="M42" s="68">
        <v>142.3188571</v>
      </c>
      <c r="N42" s="66">
        <v>143850</v>
      </c>
      <c r="O42" s="67">
        <v>270900</v>
      </c>
      <c r="P42" s="68">
        <v>397950</v>
      </c>
      <c r="Q42" s="69">
        <v>604570</v>
      </c>
      <c r="R42" s="67">
        <v>623268</v>
      </c>
      <c r="S42" s="70">
        <v>641966</v>
      </c>
      <c r="T42" s="99">
        <v>0.2182523148148148</v>
      </c>
      <c r="U42" s="100">
        <v>0.22320601851851851</v>
      </c>
      <c r="V42" s="58" t="s">
        <v>5</v>
      </c>
      <c r="W42" s="59">
        <v>0</v>
      </c>
      <c r="X42" s="59">
        <v>3150</v>
      </c>
      <c r="Y42" s="60" t="s">
        <v>7</v>
      </c>
      <c r="Z42" s="59">
        <v>0</v>
      </c>
      <c r="AA42" s="59">
        <v>525</v>
      </c>
      <c r="AB42" s="60" t="s">
        <v>97</v>
      </c>
      <c r="AC42" s="59">
        <v>0</v>
      </c>
      <c r="AD42" s="59">
        <v>525</v>
      </c>
      <c r="AE42" s="71">
        <v>0</v>
      </c>
      <c r="AF42" s="72">
        <v>0.14583333333333334</v>
      </c>
      <c r="AG42" s="61">
        <v>1</v>
      </c>
      <c r="AH42" s="103">
        <f>(W42*X42+Z42*AA42+AC42*AD42)/AG42</f>
        <v>0</v>
      </c>
      <c r="AI42" s="74">
        <f t="shared" si="0"/>
        <v>0</v>
      </c>
      <c r="AJ42" s="105" t="str">
        <f t="shared" si="1"/>
        <v>-</v>
      </c>
      <c r="AK42" s="62">
        <v>14.2</v>
      </c>
    </row>
    <row r="43" spans="1:37">
      <c r="A43" s="63" t="s">
        <v>154</v>
      </c>
      <c r="B43" s="64"/>
      <c r="C43" s="64" t="s">
        <v>580</v>
      </c>
      <c r="D43" s="65" t="s">
        <v>575</v>
      </c>
      <c r="E43" s="66">
        <v>67.327578950000003</v>
      </c>
      <c r="F43" s="67">
        <v>101.8</v>
      </c>
      <c r="G43" s="68">
        <v>136.32757889999999</v>
      </c>
      <c r="H43" s="69">
        <v>101.82757890000001</v>
      </c>
      <c r="I43" s="67">
        <v>119.5414737</v>
      </c>
      <c r="J43" s="70">
        <v>137.25536840000001</v>
      </c>
      <c r="K43" s="66">
        <v>102.75536839999999</v>
      </c>
      <c r="L43" s="67">
        <v>137.30000000000001</v>
      </c>
      <c r="M43" s="68">
        <v>171.75536840000001</v>
      </c>
      <c r="N43" s="66">
        <v>135470</v>
      </c>
      <c r="O43" s="67">
        <v>244720</v>
      </c>
      <c r="P43" s="68">
        <v>353970</v>
      </c>
      <c r="Q43" s="69">
        <v>567174</v>
      </c>
      <c r="R43" s="67">
        <v>623268</v>
      </c>
      <c r="S43" s="70">
        <v>679362</v>
      </c>
      <c r="T43" s="99">
        <v>9.5115740740740737E-2</v>
      </c>
      <c r="U43" s="100">
        <v>0.12680555555555556</v>
      </c>
      <c r="V43" s="58" t="s">
        <v>5</v>
      </c>
      <c r="W43" s="59">
        <v>0</v>
      </c>
      <c r="X43" s="59">
        <v>2850</v>
      </c>
      <c r="Y43" s="60" t="s">
        <v>7</v>
      </c>
      <c r="Z43" s="59">
        <v>0</v>
      </c>
      <c r="AA43" s="59">
        <v>475</v>
      </c>
      <c r="AB43" s="60" t="s">
        <v>10</v>
      </c>
      <c r="AC43" s="59">
        <v>0</v>
      </c>
      <c r="AD43" s="59">
        <v>380</v>
      </c>
      <c r="AE43" s="71">
        <v>0</v>
      </c>
      <c r="AF43" s="72">
        <v>0.13194444444444445</v>
      </c>
      <c r="AG43" s="61">
        <v>1</v>
      </c>
      <c r="AH43" s="103">
        <f>(W43*X43+Z43*AA43+AC43*AD43)/AG43</f>
        <v>0</v>
      </c>
      <c r="AI43" s="74">
        <f t="shared" si="0"/>
        <v>0</v>
      </c>
      <c r="AJ43" s="105" t="str">
        <f t="shared" si="1"/>
        <v>-</v>
      </c>
      <c r="AK43" s="62">
        <v>8.9</v>
      </c>
    </row>
    <row r="44" spans="1:37">
      <c r="A44" s="63" t="s">
        <v>243</v>
      </c>
      <c r="B44" s="64"/>
      <c r="C44" s="64" t="s">
        <v>574</v>
      </c>
      <c r="D44" s="65" t="s">
        <v>575</v>
      </c>
      <c r="E44" s="66">
        <v>73.096000000000004</v>
      </c>
      <c r="F44" s="67">
        <v>111.2</v>
      </c>
      <c r="G44" s="68">
        <v>149.29599999999999</v>
      </c>
      <c r="H44" s="69">
        <v>111.196</v>
      </c>
      <c r="I44" s="67">
        <v>125.34399999999999</v>
      </c>
      <c r="J44" s="70">
        <v>139.49199999999999</v>
      </c>
      <c r="K44" s="66">
        <v>101.392</v>
      </c>
      <c r="L44" s="67">
        <v>139.5</v>
      </c>
      <c r="M44" s="68">
        <v>177.59200000000001</v>
      </c>
      <c r="N44" s="66">
        <v>9675</v>
      </c>
      <c r="O44" s="67">
        <v>19200</v>
      </c>
      <c r="P44" s="68">
        <v>28725</v>
      </c>
      <c r="Q44" s="69">
        <v>46999</v>
      </c>
      <c r="R44" s="67">
        <v>50536</v>
      </c>
      <c r="S44" s="70">
        <v>54073</v>
      </c>
      <c r="T44" s="99">
        <v>1.4317129629629631E-2</v>
      </c>
      <c r="U44" s="100">
        <v>1.5925925925925927E-2</v>
      </c>
      <c r="V44" s="58" t="s">
        <v>5</v>
      </c>
      <c r="W44" s="59">
        <v>0</v>
      </c>
      <c r="X44" s="59">
        <v>450</v>
      </c>
      <c r="Y44" s="60" t="s">
        <v>7</v>
      </c>
      <c r="Z44" s="59">
        <v>0</v>
      </c>
      <c r="AA44" s="59">
        <v>75</v>
      </c>
      <c r="AB44" s="60" t="s">
        <v>73</v>
      </c>
      <c r="AC44" s="59">
        <v>0</v>
      </c>
      <c r="AD44" s="59">
        <v>300</v>
      </c>
      <c r="AE44" s="71">
        <v>0</v>
      </c>
      <c r="AF44" s="72">
        <v>2.0833333333333332E-2</v>
      </c>
      <c r="AG44" s="61">
        <v>2</v>
      </c>
      <c r="AH44" s="103">
        <f>(W44*X44+Z44*AA44+AC44*AD44)/AG44</f>
        <v>0</v>
      </c>
      <c r="AI44" s="74">
        <f t="shared" si="0"/>
        <v>0</v>
      </c>
      <c r="AJ44" s="105" t="str">
        <f t="shared" si="1"/>
        <v>-</v>
      </c>
      <c r="AK44" s="62">
        <v>2.9</v>
      </c>
    </row>
    <row r="45" spans="1:37">
      <c r="A45" s="63" t="s">
        <v>243</v>
      </c>
      <c r="B45" s="64"/>
      <c r="C45" s="64" t="s">
        <v>578</v>
      </c>
      <c r="D45" s="65" t="s">
        <v>575</v>
      </c>
      <c r="E45" s="66">
        <v>79.995999999999995</v>
      </c>
      <c r="F45" s="67">
        <v>110.6</v>
      </c>
      <c r="G45" s="68">
        <v>141.196</v>
      </c>
      <c r="H45" s="69">
        <v>110.596</v>
      </c>
      <c r="I45" s="67">
        <v>124.744</v>
      </c>
      <c r="J45" s="70">
        <v>138.892</v>
      </c>
      <c r="K45" s="66">
        <v>108.292</v>
      </c>
      <c r="L45" s="67">
        <v>138.9</v>
      </c>
      <c r="M45" s="68">
        <v>169.49199999999999</v>
      </c>
      <c r="N45" s="66">
        <v>11700</v>
      </c>
      <c r="O45" s="67">
        <v>19350</v>
      </c>
      <c r="P45" s="68">
        <v>27000</v>
      </c>
      <c r="Q45" s="69">
        <v>46999</v>
      </c>
      <c r="R45" s="67">
        <v>50536</v>
      </c>
      <c r="S45" s="70">
        <v>54073</v>
      </c>
      <c r="T45" s="99">
        <v>1.4374999999999999E-2</v>
      </c>
      <c r="U45" s="100">
        <v>1.6006944444444445E-2</v>
      </c>
      <c r="V45" s="58" t="s">
        <v>5</v>
      </c>
      <c r="W45" s="59">
        <v>0</v>
      </c>
      <c r="X45" s="59">
        <v>450</v>
      </c>
      <c r="Y45" s="60" t="s">
        <v>7</v>
      </c>
      <c r="Z45" s="59">
        <v>0</v>
      </c>
      <c r="AA45" s="59">
        <v>75</v>
      </c>
      <c r="AB45" s="60" t="s">
        <v>24</v>
      </c>
      <c r="AC45" s="59">
        <v>0</v>
      </c>
      <c r="AD45" s="59">
        <v>300</v>
      </c>
      <c r="AE45" s="71">
        <v>0</v>
      </c>
      <c r="AF45" s="72">
        <v>2.0833333333333332E-2</v>
      </c>
      <c r="AG45" s="61">
        <v>2</v>
      </c>
      <c r="AH45" s="103">
        <f>(W45*X45+Z45*AA45+AC45*AD45)/AG45</f>
        <v>0</v>
      </c>
      <c r="AI45" s="74">
        <f t="shared" si="0"/>
        <v>0</v>
      </c>
      <c r="AJ45" s="105" t="str">
        <f t="shared" si="1"/>
        <v>-</v>
      </c>
      <c r="AK45" s="62">
        <v>2.9</v>
      </c>
    </row>
    <row r="46" spans="1:37" ht="15.6" customHeight="1">
      <c r="A46" s="63" t="s">
        <v>243</v>
      </c>
      <c r="B46" s="64"/>
      <c r="C46" s="64" t="s">
        <v>579</v>
      </c>
      <c r="D46" s="65" t="s">
        <v>575</v>
      </c>
      <c r="E46" s="66">
        <v>76.215999999999994</v>
      </c>
      <c r="F46" s="67">
        <v>110.7</v>
      </c>
      <c r="G46" s="68">
        <v>145.21600000000001</v>
      </c>
      <c r="H46" s="69">
        <v>110.71599999999999</v>
      </c>
      <c r="I46" s="67">
        <v>124.864</v>
      </c>
      <c r="J46" s="70">
        <v>139.012</v>
      </c>
      <c r="K46" s="66">
        <v>104.512</v>
      </c>
      <c r="L46" s="67">
        <v>139</v>
      </c>
      <c r="M46" s="68">
        <v>173.512</v>
      </c>
      <c r="N46" s="66">
        <v>10695</v>
      </c>
      <c r="O46" s="67">
        <v>19320</v>
      </c>
      <c r="P46" s="68">
        <v>27945</v>
      </c>
      <c r="Q46" s="69">
        <v>46999</v>
      </c>
      <c r="R46" s="67">
        <v>50536</v>
      </c>
      <c r="S46" s="70">
        <v>54073</v>
      </c>
      <c r="T46" s="99">
        <v>1.4363425925925925E-2</v>
      </c>
      <c r="U46" s="100">
        <v>1.5995370370370372E-2</v>
      </c>
      <c r="V46" s="58" t="s">
        <v>5</v>
      </c>
      <c r="W46" s="59">
        <v>0</v>
      </c>
      <c r="X46" s="59">
        <v>450</v>
      </c>
      <c r="Y46" s="60" t="s">
        <v>7</v>
      </c>
      <c r="Z46" s="59">
        <v>0</v>
      </c>
      <c r="AA46" s="59">
        <v>75</v>
      </c>
      <c r="AB46" s="60" t="s">
        <v>71</v>
      </c>
      <c r="AC46" s="59">
        <v>0</v>
      </c>
      <c r="AD46" s="59">
        <v>45</v>
      </c>
      <c r="AE46" s="71">
        <v>0</v>
      </c>
      <c r="AF46" s="72">
        <v>2.0833333333333332E-2</v>
      </c>
      <c r="AG46" s="61">
        <v>2</v>
      </c>
      <c r="AH46" s="103">
        <f>(W46*X46+Z46*AA46+AC46*AD46)/AG46</f>
        <v>0</v>
      </c>
      <c r="AI46" s="74">
        <f t="shared" si="0"/>
        <v>0</v>
      </c>
      <c r="AJ46" s="105" t="str">
        <f t="shared" si="1"/>
        <v>-</v>
      </c>
      <c r="AK46" s="62">
        <v>2.9</v>
      </c>
    </row>
    <row r="47" spans="1:37" ht="15.6" customHeight="1">
      <c r="A47" s="63" t="s">
        <v>243</v>
      </c>
      <c r="B47" s="64"/>
      <c r="C47" s="64" t="s">
        <v>580</v>
      </c>
      <c r="D47" s="65" t="s">
        <v>575</v>
      </c>
      <c r="E47" s="66">
        <v>74.656000000000006</v>
      </c>
      <c r="F47" s="67">
        <v>110.8</v>
      </c>
      <c r="G47" s="68">
        <v>147.01599999999999</v>
      </c>
      <c r="H47" s="69">
        <v>110.836</v>
      </c>
      <c r="I47" s="67">
        <v>124.98399999999999</v>
      </c>
      <c r="J47" s="70">
        <v>139.13200000000001</v>
      </c>
      <c r="K47" s="66">
        <v>102.952</v>
      </c>
      <c r="L47" s="67">
        <v>139.1</v>
      </c>
      <c r="M47" s="68">
        <v>175.31200000000001</v>
      </c>
      <c r="N47" s="66">
        <v>10245</v>
      </c>
      <c r="O47" s="67">
        <v>19290</v>
      </c>
      <c r="P47" s="68">
        <v>28335</v>
      </c>
      <c r="Q47" s="69">
        <v>46999</v>
      </c>
      <c r="R47" s="67">
        <v>50536</v>
      </c>
      <c r="S47" s="70">
        <v>54073</v>
      </c>
      <c r="T47" s="99">
        <v>1.4351851851851852E-2</v>
      </c>
      <c r="U47" s="100">
        <v>1.5972222222222224E-2</v>
      </c>
      <c r="V47" s="58" t="s">
        <v>5</v>
      </c>
      <c r="W47" s="59">
        <v>0</v>
      </c>
      <c r="X47" s="59">
        <v>450</v>
      </c>
      <c r="Y47" s="60" t="s">
        <v>7</v>
      </c>
      <c r="Z47" s="59">
        <v>0</v>
      </c>
      <c r="AA47" s="59">
        <v>75</v>
      </c>
      <c r="AB47" s="60" t="s">
        <v>10</v>
      </c>
      <c r="AC47" s="59">
        <v>0</v>
      </c>
      <c r="AD47" s="59">
        <v>60</v>
      </c>
      <c r="AE47" s="71">
        <v>0</v>
      </c>
      <c r="AF47" s="72">
        <v>2.0833333333333332E-2</v>
      </c>
      <c r="AG47" s="61">
        <v>2</v>
      </c>
      <c r="AH47" s="103">
        <f>(W47*X47+Z47*AA47+AC47*AD47)/AG47</f>
        <v>0</v>
      </c>
      <c r="AI47" s="74">
        <f t="shared" si="0"/>
        <v>0</v>
      </c>
      <c r="AJ47" s="105" t="str">
        <f t="shared" si="1"/>
        <v>-</v>
      </c>
      <c r="AK47" s="62">
        <v>2.9</v>
      </c>
    </row>
    <row r="48" spans="1:37" ht="15.6" customHeight="1">
      <c r="A48" s="63" t="s">
        <v>243</v>
      </c>
      <c r="B48" s="64"/>
      <c r="C48" s="64" t="s">
        <v>577</v>
      </c>
      <c r="D48" s="65" t="s">
        <v>575</v>
      </c>
      <c r="E48" s="66">
        <v>68.296000000000006</v>
      </c>
      <c r="F48" s="67">
        <v>111.2</v>
      </c>
      <c r="G48" s="68">
        <v>154.096</v>
      </c>
      <c r="H48" s="69">
        <v>111.196</v>
      </c>
      <c r="I48" s="67">
        <v>125.34399999999999</v>
      </c>
      <c r="J48" s="70">
        <v>139.49199999999999</v>
      </c>
      <c r="K48" s="66">
        <v>96.591999999999999</v>
      </c>
      <c r="L48" s="67">
        <v>139.5</v>
      </c>
      <c r="M48" s="68">
        <v>182.392</v>
      </c>
      <c r="N48" s="66">
        <v>8475</v>
      </c>
      <c r="O48" s="67">
        <v>19200</v>
      </c>
      <c r="P48" s="68">
        <v>29925</v>
      </c>
      <c r="Q48" s="69">
        <v>46999</v>
      </c>
      <c r="R48" s="67">
        <v>50536</v>
      </c>
      <c r="S48" s="70">
        <v>54073</v>
      </c>
      <c r="T48" s="99">
        <v>1.4317129629629631E-2</v>
      </c>
      <c r="U48" s="100">
        <v>1.5925925925925927E-2</v>
      </c>
      <c r="V48" s="58" t="s">
        <v>5</v>
      </c>
      <c r="W48" s="59">
        <v>0</v>
      </c>
      <c r="X48" s="59">
        <v>450</v>
      </c>
      <c r="Y48" s="60" t="s">
        <v>7</v>
      </c>
      <c r="Z48" s="59">
        <v>0</v>
      </c>
      <c r="AA48" s="59">
        <v>75</v>
      </c>
      <c r="AB48" s="60" t="s">
        <v>9</v>
      </c>
      <c r="AC48" s="59">
        <v>0</v>
      </c>
      <c r="AD48" s="59">
        <v>75</v>
      </c>
      <c r="AE48" s="71">
        <v>0</v>
      </c>
      <c r="AF48" s="72">
        <v>2.0833333333333332E-2</v>
      </c>
      <c r="AG48" s="61">
        <v>2</v>
      </c>
      <c r="AH48" s="103">
        <f>(W48*X48+Z48*AA48+AC48*AD48)/AG48</f>
        <v>0</v>
      </c>
      <c r="AI48" s="74">
        <f t="shared" si="0"/>
        <v>0</v>
      </c>
      <c r="AJ48" s="105" t="str">
        <f t="shared" si="1"/>
        <v>-</v>
      </c>
      <c r="AK48" s="62">
        <v>2.9</v>
      </c>
    </row>
    <row r="49" spans="1:37" ht="15.6" customHeight="1">
      <c r="A49" s="63" t="s">
        <v>163</v>
      </c>
      <c r="B49" s="64"/>
      <c r="C49" s="64" t="s">
        <v>578</v>
      </c>
      <c r="D49" s="65" t="s">
        <v>575</v>
      </c>
      <c r="E49" s="66">
        <v>41.111718750000001</v>
      </c>
      <c r="F49" s="67">
        <v>79.2</v>
      </c>
      <c r="G49" s="68">
        <v>117.31171879999999</v>
      </c>
      <c r="H49" s="69">
        <v>79.211718750000003</v>
      </c>
      <c r="I49" s="67">
        <v>98.493750000000006</v>
      </c>
      <c r="J49" s="70">
        <v>117.77578130000001</v>
      </c>
      <c r="K49" s="66">
        <v>79.67578125</v>
      </c>
      <c r="L49" s="67">
        <v>117.8</v>
      </c>
      <c r="M49" s="68">
        <v>155.8757813</v>
      </c>
      <c r="N49" s="66">
        <v>33024</v>
      </c>
      <c r="O49" s="67">
        <v>65536</v>
      </c>
      <c r="P49" s="68">
        <v>98048</v>
      </c>
      <c r="Q49" s="69">
        <v>133130</v>
      </c>
      <c r="R49" s="67">
        <v>149584</v>
      </c>
      <c r="S49" s="70">
        <v>166038</v>
      </c>
      <c r="T49" s="99">
        <v>5.3634259259259263E-2</v>
      </c>
      <c r="U49" s="100">
        <v>8.4236111111111109E-2</v>
      </c>
      <c r="V49" s="58" t="s">
        <v>5</v>
      </c>
      <c r="W49" s="59">
        <v>0</v>
      </c>
      <c r="X49" s="59">
        <v>768</v>
      </c>
      <c r="Y49" s="60" t="s">
        <v>7</v>
      </c>
      <c r="Z49" s="59">
        <v>0</v>
      </c>
      <c r="AA49" s="59">
        <v>128</v>
      </c>
      <c r="AB49" s="60" t="s">
        <v>24</v>
      </c>
      <c r="AC49" s="59">
        <v>0</v>
      </c>
      <c r="AD49" s="59">
        <v>512</v>
      </c>
      <c r="AE49" s="71">
        <v>0</v>
      </c>
      <c r="AF49" s="72">
        <v>3.5555555555555556E-2</v>
      </c>
      <c r="AG49" s="61">
        <v>1</v>
      </c>
      <c r="AH49" s="103">
        <f>(W49*X49+Z49*AA49+AC49*AD49)/AG49</f>
        <v>0</v>
      </c>
      <c r="AI49" s="74">
        <f t="shared" si="0"/>
        <v>0</v>
      </c>
      <c r="AJ49" s="105" t="str">
        <f t="shared" si="1"/>
        <v>-</v>
      </c>
      <c r="AK49" s="62">
        <v>4.9000000000000004</v>
      </c>
    </row>
    <row r="50" spans="1:37">
      <c r="A50" s="63" t="s">
        <v>152</v>
      </c>
      <c r="B50" s="64"/>
      <c r="C50" s="64" t="s">
        <v>577</v>
      </c>
      <c r="D50" s="65" t="s">
        <v>575</v>
      </c>
      <c r="E50" s="66">
        <v>75.085416670000001</v>
      </c>
      <c r="F50" s="67">
        <v>105.7</v>
      </c>
      <c r="G50" s="68">
        <v>136.28541670000001</v>
      </c>
      <c r="H50" s="69">
        <v>105.6854167</v>
      </c>
      <c r="I50" s="67">
        <v>117.37166670000001</v>
      </c>
      <c r="J50" s="70">
        <v>129.05791669999999</v>
      </c>
      <c r="K50" s="66">
        <v>98.457916670000003</v>
      </c>
      <c r="L50" s="67">
        <v>129.1</v>
      </c>
      <c r="M50" s="68">
        <v>159.65791669999999</v>
      </c>
      <c r="N50" s="66">
        <v>224640</v>
      </c>
      <c r="O50" s="67">
        <v>371520</v>
      </c>
      <c r="P50" s="68">
        <v>518400</v>
      </c>
      <c r="Q50" s="69">
        <v>878810</v>
      </c>
      <c r="R50" s="67">
        <v>934904</v>
      </c>
      <c r="S50" s="70">
        <v>990998</v>
      </c>
      <c r="T50" s="99">
        <v>0.14099537037037038</v>
      </c>
      <c r="U50" s="100">
        <v>0.17256944444444444</v>
      </c>
      <c r="V50" s="58" t="s">
        <v>5</v>
      </c>
      <c r="W50" s="59">
        <v>0</v>
      </c>
      <c r="X50" s="59">
        <v>4320</v>
      </c>
      <c r="Y50" s="60" t="s">
        <v>7</v>
      </c>
      <c r="Z50" s="59">
        <v>0</v>
      </c>
      <c r="AA50" s="59">
        <v>720</v>
      </c>
      <c r="AB50" s="60" t="s">
        <v>9</v>
      </c>
      <c r="AC50" s="59">
        <v>0</v>
      </c>
      <c r="AD50" s="59">
        <v>720</v>
      </c>
      <c r="AE50" s="71">
        <v>0</v>
      </c>
      <c r="AF50" s="72">
        <v>0.19999999999999998</v>
      </c>
      <c r="AG50" s="61">
        <v>1</v>
      </c>
      <c r="AH50" s="103">
        <f>(W50*X50+Z50*AA50+AC50*AD50)/AG50</f>
        <v>0</v>
      </c>
      <c r="AI50" s="74">
        <f t="shared" si="0"/>
        <v>0</v>
      </c>
      <c r="AJ50" s="105" t="str">
        <f t="shared" si="1"/>
        <v>-</v>
      </c>
      <c r="AK50" s="62">
        <v>12.3</v>
      </c>
    </row>
    <row r="51" spans="1:37">
      <c r="A51" s="63" t="s">
        <v>152</v>
      </c>
      <c r="B51" s="64"/>
      <c r="C51" s="64" t="s">
        <v>580</v>
      </c>
      <c r="D51" s="65" t="s">
        <v>573</v>
      </c>
      <c r="E51" s="66">
        <v>71.30541667</v>
      </c>
      <c r="F51" s="67">
        <v>105.8</v>
      </c>
      <c r="G51" s="68">
        <v>140.30541669999999</v>
      </c>
      <c r="H51" s="69">
        <v>105.80541669999999</v>
      </c>
      <c r="I51" s="67">
        <v>117.4916667</v>
      </c>
      <c r="J51" s="70">
        <v>129.1779167</v>
      </c>
      <c r="K51" s="66">
        <v>94.677916670000002</v>
      </c>
      <c r="L51" s="67">
        <v>129.19999999999999</v>
      </c>
      <c r="M51" s="68">
        <v>163.6779167</v>
      </c>
      <c r="N51" s="66">
        <v>205344</v>
      </c>
      <c r="O51" s="67">
        <v>370944</v>
      </c>
      <c r="P51" s="68">
        <v>536544</v>
      </c>
      <c r="Q51" s="69">
        <v>878810</v>
      </c>
      <c r="R51" s="67">
        <v>934904</v>
      </c>
      <c r="S51" s="70">
        <v>990998</v>
      </c>
      <c r="T51" s="99">
        <v>0.16730324074074074</v>
      </c>
      <c r="U51" s="100">
        <v>0.17400462962962962</v>
      </c>
      <c r="V51" s="58" t="s">
        <v>5</v>
      </c>
      <c r="W51" s="59">
        <v>0</v>
      </c>
      <c r="X51" s="59">
        <v>4320</v>
      </c>
      <c r="Y51" s="60" t="s">
        <v>7</v>
      </c>
      <c r="Z51" s="59">
        <v>0</v>
      </c>
      <c r="AA51" s="59">
        <v>720</v>
      </c>
      <c r="AB51" s="60" t="s">
        <v>10</v>
      </c>
      <c r="AC51" s="59">
        <v>0</v>
      </c>
      <c r="AD51" s="59">
        <v>576</v>
      </c>
      <c r="AE51" s="71">
        <v>0</v>
      </c>
      <c r="AF51" s="72">
        <v>0.19999999999999998</v>
      </c>
      <c r="AG51" s="61">
        <v>1</v>
      </c>
      <c r="AH51" s="103">
        <f>(W51*X51+Z51*AA51+AC51*AD51)/AG51</f>
        <v>0</v>
      </c>
      <c r="AI51" s="74">
        <f t="shared" si="0"/>
        <v>0</v>
      </c>
      <c r="AJ51" s="105" t="str">
        <f t="shared" si="1"/>
        <v>-</v>
      </c>
      <c r="AK51" s="62">
        <v>12.5</v>
      </c>
    </row>
    <row r="52" spans="1:37" ht="15.6" customHeight="1">
      <c r="A52" s="63" t="s">
        <v>152</v>
      </c>
      <c r="B52" s="64"/>
      <c r="C52" s="64" t="s">
        <v>578</v>
      </c>
      <c r="D52" s="65" t="s">
        <v>573</v>
      </c>
      <c r="E52" s="66">
        <v>68.185416669999995</v>
      </c>
      <c r="F52" s="67">
        <v>106.3</v>
      </c>
      <c r="G52" s="68">
        <v>144.38541670000001</v>
      </c>
      <c r="H52" s="69">
        <v>106.2854167</v>
      </c>
      <c r="I52" s="67">
        <v>117.9716667</v>
      </c>
      <c r="J52" s="70">
        <v>129.65791669999999</v>
      </c>
      <c r="K52" s="66">
        <v>91.557916669999997</v>
      </c>
      <c r="L52" s="67">
        <v>129.69999999999999</v>
      </c>
      <c r="M52" s="68">
        <v>167.75791670000001</v>
      </c>
      <c r="N52" s="66">
        <v>185760</v>
      </c>
      <c r="O52" s="67">
        <v>368640</v>
      </c>
      <c r="P52" s="68">
        <v>551520</v>
      </c>
      <c r="Q52" s="69">
        <v>878810</v>
      </c>
      <c r="R52" s="67">
        <v>934904</v>
      </c>
      <c r="S52" s="70">
        <v>990998</v>
      </c>
      <c r="T52" s="99">
        <v>0.16842592592592595</v>
      </c>
      <c r="U52" s="100">
        <v>0.17520833333333333</v>
      </c>
      <c r="V52" s="58" t="s">
        <v>5</v>
      </c>
      <c r="W52" s="59">
        <v>0</v>
      </c>
      <c r="X52" s="59">
        <v>4320</v>
      </c>
      <c r="Y52" s="60" t="s">
        <v>7</v>
      </c>
      <c r="Z52" s="59">
        <v>0</v>
      </c>
      <c r="AA52" s="59">
        <v>720</v>
      </c>
      <c r="AB52" s="60" t="s">
        <v>24</v>
      </c>
      <c r="AC52" s="59">
        <v>0</v>
      </c>
      <c r="AD52" s="59">
        <v>2880</v>
      </c>
      <c r="AE52" s="71">
        <v>0</v>
      </c>
      <c r="AF52" s="72">
        <v>0.19999999999999998</v>
      </c>
      <c r="AG52" s="61">
        <v>1</v>
      </c>
      <c r="AH52" s="103">
        <f>(W52*X52+Z52*AA52+AC52*AD52)/AG52</f>
        <v>0</v>
      </c>
      <c r="AI52" s="74">
        <f t="shared" si="0"/>
        <v>0</v>
      </c>
      <c r="AJ52" s="105" t="str">
        <f t="shared" si="1"/>
        <v>-</v>
      </c>
      <c r="AK52" s="62">
        <v>12.8</v>
      </c>
    </row>
    <row r="53" spans="1:37">
      <c r="A53" s="63" t="s">
        <v>152</v>
      </c>
      <c r="B53" s="64"/>
      <c r="C53" s="64" t="s">
        <v>579</v>
      </c>
      <c r="D53" s="65" t="s">
        <v>573</v>
      </c>
      <c r="E53" s="66">
        <v>69.745416669999997</v>
      </c>
      <c r="F53" s="67">
        <v>105.9</v>
      </c>
      <c r="G53" s="68">
        <v>142.10541670000001</v>
      </c>
      <c r="H53" s="69">
        <v>105.9254167</v>
      </c>
      <c r="I53" s="67">
        <v>117.6116667</v>
      </c>
      <c r="J53" s="70">
        <v>129.2979167</v>
      </c>
      <c r="K53" s="66">
        <v>93.11791667</v>
      </c>
      <c r="L53" s="67">
        <v>129.30000000000001</v>
      </c>
      <c r="M53" s="68">
        <v>165.47791670000001</v>
      </c>
      <c r="N53" s="66">
        <v>196704</v>
      </c>
      <c r="O53" s="67">
        <v>370368</v>
      </c>
      <c r="P53" s="68">
        <v>544032</v>
      </c>
      <c r="Q53" s="69">
        <v>878810</v>
      </c>
      <c r="R53" s="67">
        <v>934904</v>
      </c>
      <c r="S53" s="70">
        <v>990998</v>
      </c>
      <c r="T53" s="99">
        <v>0.16998842592592592</v>
      </c>
      <c r="U53" s="100">
        <v>0.17694444444444446</v>
      </c>
      <c r="V53" s="58" t="s">
        <v>5</v>
      </c>
      <c r="W53" s="59">
        <v>0</v>
      </c>
      <c r="X53" s="59">
        <v>4320</v>
      </c>
      <c r="Y53" s="60" t="s">
        <v>7</v>
      </c>
      <c r="Z53" s="59">
        <v>0</v>
      </c>
      <c r="AA53" s="59">
        <v>720</v>
      </c>
      <c r="AB53" s="60" t="s">
        <v>71</v>
      </c>
      <c r="AC53" s="59">
        <v>0</v>
      </c>
      <c r="AD53" s="59">
        <v>432</v>
      </c>
      <c r="AE53" s="71">
        <v>0</v>
      </c>
      <c r="AF53" s="72">
        <v>0.19999999999999998</v>
      </c>
      <c r="AG53" s="61">
        <v>1</v>
      </c>
      <c r="AH53" s="103">
        <f>(W53*X53+Z53*AA53+AC53*AD53)/AG53</f>
        <v>0</v>
      </c>
      <c r="AI53" s="74">
        <f t="shared" si="0"/>
        <v>0</v>
      </c>
      <c r="AJ53" s="105" t="str">
        <f t="shared" si="1"/>
        <v>-</v>
      </c>
      <c r="AK53" s="62">
        <v>13</v>
      </c>
    </row>
    <row r="54" spans="1:37">
      <c r="A54" s="63" t="s">
        <v>256</v>
      </c>
      <c r="B54" s="64"/>
      <c r="C54" s="64" t="s">
        <v>576</v>
      </c>
      <c r="D54" s="65" t="s">
        <v>575</v>
      </c>
      <c r="E54" s="66">
        <v>70.886144580000007</v>
      </c>
      <c r="F54" s="67">
        <v>107.2</v>
      </c>
      <c r="G54" s="68">
        <v>143.48614459999999</v>
      </c>
      <c r="H54" s="69">
        <v>107.18614460000001</v>
      </c>
      <c r="I54" s="67">
        <v>116.9012048</v>
      </c>
      <c r="J54" s="70">
        <v>126.61626510000001</v>
      </c>
      <c r="K54" s="66">
        <v>90.316265060000006</v>
      </c>
      <c r="L54" s="67">
        <v>126.6</v>
      </c>
      <c r="M54" s="68">
        <v>162.9162651</v>
      </c>
      <c r="N54" s="66">
        <v>68226</v>
      </c>
      <c r="O54" s="67">
        <v>128484</v>
      </c>
      <c r="P54" s="68">
        <v>188742</v>
      </c>
      <c r="Q54" s="69">
        <v>306413</v>
      </c>
      <c r="R54" s="67">
        <v>322540</v>
      </c>
      <c r="S54" s="70">
        <v>338667</v>
      </c>
      <c r="T54" s="99">
        <v>9.6956018518518525E-2</v>
      </c>
      <c r="U54" s="100">
        <v>0.12586805555555555</v>
      </c>
      <c r="V54" s="58" t="s">
        <v>5</v>
      </c>
      <c r="W54" s="59">
        <v>0</v>
      </c>
      <c r="X54" s="59">
        <v>1494</v>
      </c>
      <c r="Y54" s="60" t="s">
        <v>7</v>
      </c>
      <c r="Z54" s="59">
        <v>0</v>
      </c>
      <c r="AA54" s="59">
        <v>249</v>
      </c>
      <c r="AB54" s="60" t="s">
        <v>97</v>
      </c>
      <c r="AC54" s="59">
        <v>0</v>
      </c>
      <c r="AD54" s="59">
        <v>249</v>
      </c>
      <c r="AE54" s="71">
        <v>0</v>
      </c>
      <c r="AF54" s="72">
        <v>6.9166666666666668E-2</v>
      </c>
      <c r="AG54" s="61">
        <v>1</v>
      </c>
      <c r="AH54" s="103">
        <f>(W54*X54+Z54*AA54+AC54*AD54)/AG54</f>
        <v>0</v>
      </c>
      <c r="AI54" s="74">
        <f t="shared" si="0"/>
        <v>0</v>
      </c>
      <c r="AJ54" s="105" t="str">
        <f t="shared" si="1"/>
        <v>-</v>
      </c>
      <c r="AK54" s="62">
        <v>8.6</v>
      </c>
    </row>
    <row r="55" spans="1:37" ht="15.6" customHeight="1">
      <c r="A55" s="63" t="s">
        <v>164</v>
      </c>
      <c r="B55" s="64"/>
      <c r="C55" s="64" t="s">
        <v>574</v>
      </c>
      <c r="D55" s="65" t="s">
        <v>575</v>
      </c>
      <c r="E55" s="66">
        <v>35.042857140000002</v>
      </c>
      <c r="F55" s="67">
        <v>77.900000000000006</v>
      </c>
      <c r="G55" s="68">
        <v>120.8428571</v>
      </c>
      <c r="H55" s="69">
        <v>77.942857140000001</v>
      </c>
      <c r="I55" s="67">
        <v>103.1333333</v>
      </c>
      <c r="J55" s="70">
        <v>128.32380950000001</v>
      </c>
      <c r="K55" s="66">
        <v>85.423809520000006</v>
      </c>
      <c r="L55" s="67">
        <v>128.30000000000001</v>
      </c>
      <c r="M55" s="68">
        <v>171.22380949999999</v>
      </c>
      <c r="N55" s="66">
        <v>28476</v>
      </c>
      <c r="O55" s="67">
        <v>64512</v>
      </c>
      <c r="P55" s="68">
        <v>100548</v>
      </c>
      <c r="Q55" s="69">
        <v>129984</v>
      </c>
      <c r="R55" s="67">
        <v>151144</v>
      </c>
      <c r="S55" s="70">
        <v>172304</v>
      </c>
      <c r="T55" s="99">
        <v>8.4606481481481477E-2</v>
      </c>
      <c r="U55" s="100">
        <v>9.3067129629629639E-2</v>
      </c>
      <c r="V55" s="58" t="s">
        <v>5</v>
      </c>
      <c r="W55" s="59">
        <v>0</v>
      </c>
      <c r="X55" s="59">
        <v>756</v>
      </c>
      <c r="Y55" s="60" t="s">
        <v>7</v>
      </c>
      <c r="Z55" s="59">
        <v>0</v>
      </c>
      <c r="AA55" s="59">
        <v>126</v>
      </c>
      <c r="AB55" s="60" t="s">
        <v>73</v>
      </c>
      <c r="AC55" s="59">
        <v>0</v>
      </c>
      <c r="AD55" s="59">
        <v>504</v>
      </c>
      <c r="AE55" s="71">
        <v>0</v>
      </c>
      <c r="AF55" s="72">
        <v>3.4999999999999996E-2</v>
      </c>
      <c r="AG55" s="61">
        <v>1</v>
      </c>
      <c r="AH55" s="103">
        <f>(W55*X55+Z55*AA55+AC55*AD55)/AG55</f>
        <v>0</v>
      </c>
      <c r="AI55" s="74">
        <f t="shared" si="0"/>
        <v>0</v>
      </c>
      <c r="AJ55" s="105" t="str">
        <f t="shared" si="1"/>
        <v>-</v>
      </c>
      <c r="AK55" s="62">
        <v>6.4</v>
      </c>
    </row>
    <row r="56" spans="1:37" ht="15.6" customHeight="1">
      <c r="A56" s="63" t="s">
        <v>323</v>
      </c>
      <c r="B56" s="64" t="s">
        <v>26</v>
      </c>
      <c r="C56" s="64" t="s">
        <v>578</v>
      </c>
      <c r="D56" s="65" t="s">
        <v>575</v>
      </c>
      <c r="E56" s="66">
        <v>-137.4</v>
      </c>
      <c r="F56" s="67">
        <v>-63.6</v>
      </c>
      <c r="G56" s="68">
        <v>10.199999999999999</v>
      </c>
      <c r="H56" s="69">
        <v>-63.6</v>
      </c>
      <c r="I56" s="67">
        <v>50.4</v>
      </c>
      <c r="J56" s="70">
        <v>164.4</v>
      </c>
      <c r="K56" s="66">
        <v>90.6</v>
      </c>
      <c r="L56" s="67">
        <v>164.4</v>
      </c>
      <c r="M56" s="68">
        <v>238.2</v>
      </c>
      <c r="N56" s="66">
        <v>30.6</v>
      </c>
      <c r="O56" s="67">
        <v>55.2</v>
      </c>
      <c r="P56" s="68">
        <v>79.8</v>
      </c>
      <c r="Q56" s="69">
        <v>34</v>
      </c>
      <c r="R56" s="67">
        <v>72</v>
      </c>
      <c r="S56" s="70">
        <v>110</v>
      </c>
      <c r="T56" s="99">
        <v>9.2361111111111116E-3</v>
      </c>
      <c r="U56" s="100">
        <v>5.5138888888888883E-2</v>
      </c>
      <c r="V56" s="58" t="s">
        <v>5</v>
      </c>
      <c r="W56" s="59">
        <v>0</v>
      </c>
      <c r="X56" s="59">
        <v>75</v>
      </c>
      <c r="Y56" s="60" t="s">
        <v>12</v>
      </c>
      <c r="Z56" s="59">
        <v>0</v>
      </c>
      <c r="AA56" s="59">
        <v>15</v>
      </c>
      <c r="AB56" s="60">
        <v>0</v>
      </c>
      <c r="AC56" s="59">
        <v>0</v>
      </c>
      <c r="AD56" s="59">
        <v>0</v>
      </c>
      <c r="AE56" s="71">
        <v>0</v>
      </c>
      <c r="AF56" s="72">
        <v>6.9444444444444447E-4</v>
      </c>
      <c r="AG56" s="61">
        <v>50</v>
      </c>
      <c r="AH56" s="103">
        <f>(W56*X56+Z56*AA56+AC56*AD56)/AG56</f>
        <v>0</v>
      </c>
      <c r="AI56" s="74">
        <f t="shared" si="0"/>
        <v>0</v>
      </c>
      <c r="AJ56" s="105" t="str">
        <f t="shared" si="1"/>
        <v>-</v>
      </c>
      <c r="AK56" s="62">
        <v>2.2000000000000002</v>
      </c>
    </row>
    <row r="57" spans="1:37">
      <c r="A57" s="63" t="s">
        <v>323</v>
      </c>
      <c r="B57" s="64" t="s">
        <v>3</v>
      </c>
      <c r="C57" s="64" t="s">
        <v>578</v>
      </c>
      <c r="D57" s="65" t="s">
        <v>575</v>
      </c>
      <c r="E57" s="66">
        <v>-54.96</v>
      </c>
      <c r="F57" s="67">
        <v>-25.4</v>
      </c>
      <c r="G57" s="68">
        <v>4.08</v>
      </c>
      <c r="H57" s="69">
        <v>-25.44</v>
      </c>
      <c r="I57" s="67">
        <v>20.16</v>
      </c>
      <c r="J57" s="70">
        <v>65.760000000000005</v>
      </c>
      <c r="K57" s="66">
        <v>36.24</v>
      </c>
      <c r="L57" s="67">
        <v>65.8</v>
      </c>
      <c r="M57" s="68">
        <v>95.28</v>
      </c>
      <c r="N57" s="66">
        <v>30.6</v>
      </c>
      <c r="O57" s="67">
        <v>55.2</v>
      </c>
      <c r="P57" s="68">
        <v>79.8</v>
      </c>
      <c r="Q57" s="69">
        <v>34</v>
      </c>
      <c r="R57" s="67">
        <v>72</v>
      </c>
      <c r="S57" s="70">
        <v>110</v>
      </c>
      <c r="T57" s="99">
        <v>9.2361111111111116E-3</v>
      </c>
      <c r="U57" s="100">
        <v>5.5138888888888883E-2</v>
      </c>
      <c r="V57" s="58" t="s">
        <v>5</v>
      </c>
      <c r="W57" s="59">
        <v>0</v>
      </c>
      <c r="X57" s="59">
        <v>30</v>
      </c>
      <c r="Y57" s="60" t="s">
        <v>12</v>
      </c>
      <c r="Z57" s="59">
        <v>0</v>
      </c>
      <c r="AA57" s="59">
        <v>6</v>
      </c>
      <c r="AB57" s="60">
        <v>0</v>
      </c>
      <c r="AC57" s="59">
        <v>0</v>
      </c>
      <c r="AD57" s="59">
        <v>0</v>
      </c>
      <c r="AE57" s="71">
        <v>0</v>
      </c>
      <c r="AF57" s="72">
        <v>6.9444444444444447E-4</v>
      </c>
      <c r="AG57" s="61">
        <v>20</v>
      </c>
      <c r="AH57" s="103">
        <f>(W57*X57+Z57*AA57+AC57*AD57)/AG57</f>
        <v>0</v>
      </c>
      <c r="AI57" s="74">
        <f t="shared" si="0"/>
        <v>0</v>
      </c>
      <c r="AJ57" s="105" t="str">
        <f t="shared" si="1"/>
        <v>-</v>
      </c>
      <c r="AK57" s="62">
        <v>0.9</v>
      </c>
    </row>
    <row r="58" spans="1:37" ht="15.6" customHeight="1">
      <c r="A58" s="63" t="s">
        <v>136</v>
      </c>
      <c r="B58" s="64"/>
      <c r="C58" s="64" t="s">
        <v>574</v>
      </c>
      <c r="D58" s="65" t="s">
        <v>575</v>
      </c>
      <c r="E58" s="66">
        <v>-38.25</v>
      </c>
      <c r="F58" s="67">
        <v>-1.7</v>
      </c>
      <c r="G58" s="68">
        <v>34.950000000000003</v>
      </c>
      <c r="H58" s="69">
        <v>-1.65</v>
      </c>
      <c r="I58" s="67">
        <v>24.6</v>
      </c>
      <c r="J58" s="70">
        <v>50.85</v>
      </c>
      <c r="K58" s="66">
        <v>14.25</v>
      </c>
      <c r="L58" s="67">
        <v>50.9</v>
      </c>
      <c r="M58" s="68">
        <v>87.45</v>
      </c>
      <c r="N58" s="66">
        <v>532</v>
      </c>
      <c r="O58" s="67">
        <v>1020</v>
      </c>
      <c r="P58" s="68">
        <v>1508</v>
      </c>
      <c r="Q58" s="69">
        <v>998</v>
      </c>
      <c r="R58" s="67">
        <v>1348</v>
      </c>
      <c r="S58" s="70">
        <v>1698</v>
      </c>
      <c r="T58" s="99">
        <v>4.8668981481481487E-2</v>
      </c>
      <c r="U58" s="100">
        <v>9.8923611111111101E-2</v>
      </c>
      <c r="V58" s="58" t="s">
        <v>5</v>
      </c>
      <c r="W58" s="59">
        <v>0</v>
      </c>
      <c r="X58" s="59">
        <v>24</v>
      </c>
      <c r="Y58" s="60" t="s">
        <v>8</v>
      </c>
      <c r="Z58" s="59">
        <v>0</v>
      </c>
      <c r="AA58" s="59">
        <v>1</v>
      </c>
      <c r="AB58" s="60" t="s">
        <v>73</v>
      </c>
      <c r="AC58" s="59">
        <v>0</v>
      </c>
      <c r="AD58" s="59">
        <v>16</v>
      </c>
      <c r="AE58" s="71">
        <v>0</v>
      </c>
      <c r="AF58" s="72">
        <v>1.1111111111111111E-3</v>
      </c>
      <c r="AG58" s="61">
        <v>2</v>
      </c>
      <c r="AH58" s="103">
        <f>(W58*X58+Z58*AA58+AC58*AD58)/AG58</f>
        <v>0</v>
      </c>
      <c r="AI58" s="74">
        <f t="shared" si="0"/>
        <v>0</v>
      </c>
      <c r="AJ58" s="105" t="str">
        <f t="shared" si="1"/>
        <v>-</v>
      </c>
      <c r="AK58" s="62">
        <v>1.4</v>
      </c>
    </row>
    <row r="59" spans="1:37">
      <c r="A59" s="63" t="s">
        <v>136</v>
      </c>
      <c r="B59" s="64"/>
      <c r="C59" s="64" t="s">
        <v>577</v>
      </c>
      <c r="D59" s="65" t="s">
        <v>575</v>
      </c>
      <c r="E59" s="66">
        <v>-31.35</v>
      </c>
      <c r="F59" s="67">
        <v>-2.2999999999999998</v>
      </c>
      <c r="G59" s="68">
        <v>26.85</v>
      </c>
      <c r="H59" s="69">
        <v>-2.25</v>
      </c>
      <c r="I59" s="67">
        <v>24</v>
      </c>
      <c r="J59" s="70">
        <v>50.25</v>
      </c>
      <c r="K59" s="66">
        <v>21.15</v>
      </c>
      <c r="L59" s="67">
        <v>50.3</v>
      </c>
      <c r="M59" s="68">
        <v>79.349999999999994</v>
      </c>
      <c r="N59" s="66">
        <v>640</v>
      </c>
      <c r="O59" s="67">
        <v>1028</v>
      </c>
      <c r="P59" s="68">
        <v>1416</v>
      </c>
      <c r="Q59" s="69">
        <v>998</v>
      </c>
      <c r="R59" s="67">
        <v>1348</v>
      </c>
      <c r="S59" s="70">
        <v>1698</v>
      </c>
      <c r="T59" s="99">
        <v>4.4548611111111108E-2</v>
      </c>
      <c r="U59" s="100">
        <v>9.0949074074074085E-2</v>
      </c>
      <c r="V59" s="58" t="s">
        <v>5</v>
      </c>
      <c r="W59" s="59">
        <v>0</v>
      </c>
      <c r="X59" s="59">
        <v>24</v>
      </c>
      <c r="Y59" s="60" t="s">
        <v>9</v>
      </c>
      <c r="Z59" s="59">
        <v>0</v>
      </c>
      <c r="AA59" s="59">
        <v>4</v>
      </c>
      <c r="AB59" s="60" t="s">
        <v>8</v>
      </c>
      <c r="AC59" s="59">
        <v>0</v>
      </c>
      <c r="AD59" s="59">
        <v>1</v>
      </c>
      <c r="AE59" s="71">
        <v>0</v>
      </c>
      <c r="AF59" s="72">
        <v>1.1111111111111111E-3</v>
      </c>
      <c r="AG59" s="61">
        <v>2</v>
      </c>
      <c r="AH59" s="103">
        <f>(W59*X59+Z59*AA59+AC59*AD59)/AG59</f>
        <v>0</v>
      </c>
      <c r="AI59" s="74">
        <f t="shared" si="0"/>
        <v>0</v>
      </c>
      <c r="AJ59" s="105" t="str">
        <f t="shared" si="1"/>
        <v>-</v>
      </c>
      <c r="AK59" s="62">
        <v>1.4</v>
      </c>
    </row>
    <row r="60" spans="1:37">
      <c r="A60" s="63" t="s">
        <v>136</v>
      </c>
      <c r="B60" s="64"/>
      <c r="C60" s="64" t="s">
        <v>579</v>
      </c>
      <c r="D60" s="65" t="s">
        <v>573</v>
      </c>
      <c r="E60" s="66">
        <v>-35.130000000000003</v>
      </c>
      <c r="F60" s="67">
        <v>-2.1</v>
      </c>
      <c r="G60" s="68">
        <v>30.87</v>
      </c>
      <c r="H60" s="69">
        <v>-2.13</v>
      </c>
      <c r="I60" s="67">
        <v>24.12</v>
      </c>
      <c r="J60" s="70">
        <v>50.37</v>
      </c>
      <c r="K60" s="66">
        <v>17.37</v>
      </c>
      <c r="L60" s="67">
        <v>50.4</v>
      </c>
      <c r="M60" s="68">
        <v>83.37</v>
      </c>
      <c r="N60" s="66">
        <v>586</v>
      </c>
      <c r="O60" s="67">
        <v>1026</v>
      </c>
      <c r="P60" s="68">
        <v>1466</v>
      </c>
      <c r="Q60" s="69">
        <v>998</v>
      </c>
      <c r="R60" s="67">
        <v>1348</v>
      </c>
      <c r="S60" s="70">
        <v>1698</v>
      </c>
      <c r="T60" s="99">
        <v>4.8888888888888891E-2</v>
      </c>
      <c r="U60" s="100">
        <v>9.9907407407407403E-2</v>
      </c>
      <c r="V60" s="58" t="s">
        <v>5</v>
      </c>
      <c r="W60" s="59">
        <v>0</v>
      </c>
      <c r="X60" s="59">
        <v>120</v>
      </c>
      <c r="Y60" s="60" t="s">
        <v>8</v>
      </c>
      <c r="Z60" s="59">
        <v>0</v>
      </c>
      <c r="AA60" s="59">
        <v>5</v>
      </c>
      <c r="AB60" s="60" t="s">
        <v>71</v>
      </c>
      <c r="AC60" s="59">
        <v>0</v>
      </c>
      <c r="AD60" s="59">
        <v>12</v>
      </c>
      <c r="AE60" s="71">
        <v>0</v>
      </c>
      <c r="AF60" s="72">
        <v>5.5555555555555558E-3</v>
      </c>
      <c r="AG60" s="61">
        <v>10</v>
      </c>
      <c r="AH60" s="103">
        <f>(W60*X60+Z60*AA60+AC60*AD60)/AG60</f>
        <v>0</v>
      </c>
      <c r="AI60" s="74">
        <f t="shared" si="0"/>
        <v>0</v>
      </c>
      <c r="AJ60" s="105" t="str">
        <f t="shared" si="1"/>
        <v>-</v>
      </c>
      <c r="AK60" s="62">
        <v>1.7</v>
      </c>
    </row>
    <row r="61" spans="1:37">
      <c r="A61" s="63" t="s">
        <v>136</v>
      </c>
      <c r="B61" s="64"/>
      <c r="C61" s="64" t="s">
        <v>578</v>
      </c>
      <c r="D61" s="65" t="s">
        <v>573</v>
      </c>
      <c r="E61" s="66">
        <v>-36.69</v>
      </c>
      <c r="F61" s="67">
        <v>-2</v>
      </c>
      <c r="G61" s="68">
        <v>32.67</v>
      </c>
      <c r="H61" s="69">
        <v>-2.0099999999999998</v>
      </c>
      <c r="I61" s="67">
        <v>24.24</v>
      </c>
      <c r="J61" s="70">
        <v>50.49</v>
      </c>
      <c r="K61" s="66">
        <v>15.81</v>
      </c>
      <c r="L61" s="67">
        <v>50.5</v>
      </c>
      <c r="M61" s="68">
        <v>85.17</v>
      </c>
      <c r="N61" s="66">
        <v>562</v>
      </c>
      <c r="O61" s="67">
        <v>1025</v>
      </c>
      <c r="P61" s="68">
        <v>1487</v>
      </c>
      <c r="Q61" s="69">
        <v>998</v>
      </c>
      <c r="R61" s="67">
        <v>1348</v>
      </c>
      <c r="S61" s="70">
        <v>1698</v>
      </c>
      <c r="T61" s="99">
        <v>4.7766203703703707E-2</v>
      </c>
      <c r="U61" s="100">
        <v>9.7418981481481481E-2</v>
      </c>
      <c r="V61" s="58" t="s">
        <v>5</v>
      </c>
      <c r="W61" s="59">
        <v>0</v>
      </c>
      <c r="X61" s="59">
        <v>24</v>
      </c>
      <c r="Y61" s="60" t="s">
        <v>8</v>
      </c>
      <c r="Z61" s="59">
        <v>0</v>
      </c>
      <c r="AA61" s="59">
        <v>1</v>
      </c>
      <c r="AB61" s="60" t="s">
        <v>24</v>
      </c>
      <c r="AC61" s="59">
        <v>0</v>
      </c>
      <c r="AD61" s="59">
        <v>16</v>
      </c>
      <c r="AE61" s="71">
        <v>0</v>
      </c>
      <c r="AF61" s="72">
        <v>1.1111111111111111E-3</v>
      </c>
      <c r="AG61" s="61">
        <v>2</v>
      </c>
      <c r="AH61" s="103">
        <f>(W61*X61+Z61*AA61+AC61*AD61)/AG61</f>
        <v>0</v>
      </c>
      <c r="AI61" s="74">
        <f t="shared" si="0"/>
        <v>0</v>
      </c>
      <c r="AJ61" s="105" t="str">
        <f t="shared" si="1"/>
        <v>-</v>
      </c>
      <c r="AK61" s="62">
        <v>1.7</v>
      </c>
    </row>
    <row r="62" spans="1:37">
      <c r="A62" s="63" t="s">
        <v>136</v>
      </c>
      <c r="B62" s="64"/>
      <c r="C62" s="64" t="s">
        <v>580</v>
      </c>
      <c r="D62" s="65" t="s">
        <v>573</v>
      </c>
      <c r="E62" s="66">
        <v>-43.05</v>
      </c>
      <c r="F62" s="67">
        <v>-1.7</v>
      </c>
      <c r="G62" s="68">
        <v>39.75</v>
      </c>
      <c r="H62" s="69">
        <v>-1.65</v>
      </c>
      <c r="I62" s="67">
        <v>24.6</v>
      </c>
      <c r="J62" s="70">
        <v>50.85</v>
      </c>
      <c r="K62" s="66">
        <v>9.4499999999999993</v>
      </c>
      <c r="L62" s="67">
        <v>50.9</v>
      </c>
      <c r="M62" s="68">
        <v>92.25</v>
      </c>
      <c r="N62" s="66">
        <v>468</v>
      </c>
      <c r="O62" s="67">
        <v>1020</v>
      </c>
      <c r="P62" s="68">
        <v>1572</v>
      </c>
      <c r="Q62" s="69">
        <v>998</v>
      </c>
      <c r="R62" s="67">
        <v>1348</v>
      </c>
      <c r="S62" s="70">
        <v>1698</v>
      </c>
      <c r="T62" s="99">
        <v>4.4328703703703703E-2</v>
      </c>
      <c r="U62" s="100">
        <v>8.9953703703703702E-2</v>
      </c>
      <c r="V62" s="58" t="s">
        <v>5</v>
      </c>
      <c r="W62" s="59">
        <v>0</v>
      </c>
      <c r="X62" s="59">
        <v>120</v>
      </c>
      <c r="Y62" s="60" t="s">
        <v>10</v>
      </c>
      <c r="Z62" s="59">
        <v>0</v>
      </c>
      <c r="AA62" s="59">
        <v>16</v>
      </c>
      <c r="AB62" s="60" t="s">
        <v>8</v>
      </c>
      <c r="AC62" s="59">
        <v>0</v>
      </c>
      <c r="AD62" s="59">
        <v>5</v>
      </c>
      <c r="AE62" s="71">
        <v>0</v>
      </c>
      <c r="AF62" s="72">
        <v>5.5555555555555558E-3</v>
      </c>
      <c r="AG62" s="61">
        <v>10</v>
      </c>
      <c r="AH62" s="103">
        <f>(W62*X62+Z62*AA62+AC62*AD62)/AG62</f>
        <v>0</v>
      </c>
      <c r="AI62" s="74">
        <f t="shared" si="0"/>
        <v>0</v>
      </c>
      <c r="AJ62" s="105" t="str">
        <f t="shared" si="1"/>
        <v>-</v>
      </c>
      <c r="AK62" s="62">
        <v>1.7</v>
      </c>
    </row>
    <row r="63" spans="1:37">
      <c r="A63" s="63" t="s">
        <v>331</v>
      </c>
      <c r="B63" s="64" t="s">
        <v>26</v>
      </c>
      <c r="C63" s="64" t="s">
        <v>579</v>
      </c>
      <c r="D63" s="65" t="s">
        <v>575</v>
      </c>
      <c r="E63" s="66">
        <v>-45</v>
      </c>
      <c r="F63" s="67">
        <v>-27</v>
      </c>
      <c r="G63" s="68">
        <v>-9</v>
      </c>
      <c r="H63" s="69">
        <v>-27</v>
      </c>
      <c r="I63" s="67">
        <v>21.6</v>
      </c>
      <c r="J63" s="70">
        <v>70.2</v>
      </c>
      <c r="K63" s="66">
        <v>52.2</v>
      </c>
      <c r="L63" s="67">
        <v>70.2</v>
      </c>
      <c r="M63" s="68">
        <v>88.2</v>
      </c>
      <c r="N63" s="66">
        <v>60</v>
      </c>
      <c r="O63" s="67">
        <v>80</v>
      </c>
      <c r="P63" s="68">
        <v>100</v>
      </c>
      <c r="Q63" s="69">
        <v>50</v>
      </c>
      <c r="R63" s="67">
        <v>104</v>
      </c>
      <c r="S63" s="70">
        <v>158</v>
      </c>
      <c r="T63" s="99">
        <v>5.8564814814814825E-3</v>
      </c>
      <c r="U63" s="100">
        <v>4.403935185185185E-2</v>
      </c>
      <c r="V63" s="58" t="s">
        <v>5</v>
      </c>
      <c r="W63" s="59">
        <v>0</v>
      </c>
      <c r="X63" s="59">
        <v>75</v>
      </c>
      <c r="Y63" s="60">
        <v>0</v>
      </c>
      <c r="Z63" s="59">
        <v>0</v>
      </c>
      <c r="AA63" s="59">
        <v>0</v>
      </c>
      <c r="AB63" s="60">
        <v>0</v>
      </c>
      <c r="AC63" s="59">
        <v>0</v>
      </c>
      <c r="AD63" s="59">
        <v>0</v>
      </c>
      <c r="AE63" s="71">
        <v>0</v>
      </c>
      <c r="AF63" s="72">
        <v>6.9444444444444447E-4</v>
      </c>
      <c r="AG63" s="61">
        <v>15</v>
      </c>
      <c r="AH63" s="103">
        <f>(W63*X63+Z63*AA63+AC63*AD63)/AG63</f>
        <v>0</v>
      </c>
      <c r="AI63" s="74">
        <f t="shared" si="0"/>
        <v>0</v>
      </c>
      <c r="AJ63" s="105" t="str">
        <f t="shared" si="1"/>
        <v>-</v>
      </c>
      <c r="AK63" s="62">
        <v>0.6</v>
      </c>
    </row>
    <row r="64" spans="1:37">
      <c r="A64" s="63" t="s">
        <v>331</v>
      </c>
      <c r="B64" s="64" t="s">
        <v>3</v>
      </c>
      <c r="C64" s="64" t="s">
        <v>579</v>
      </c>
      <c r="D64" s="65" t="s">
        <v>575</v>
      </c>
      <c r="E64" s="66">
        <v>-18</v>
      </c>
      <c r="F64" s="67">
        <v>-10.8</v>
      </c>
      <c r="G64" s="68">
        <v>-3.6</v>
      </c>
      <c r="H64" s="69">
        <v>-10.8</v>
      </c>
      <c r="I64" s="67">
        <v>8.64</v>
      </c>
      <c r="J64" s="70">
        <v>28.08</v>
      </c>
      <c r="K64" s="66">
        <v>20.88</v>
      </c>
      <c r="L64" s="67">
        <v>28.1</v>
      </c>
      <c r="M64" s="68">
        <v>35.28</v>
      </c>
      <c r="N64" s="66">
        <v>60</v>
      </c>
      <c r="O64" s="67">
        <v>80</v>
      </c>
      <c r="P64" s="68">
        <v>100</v>
      </c>
      <c r="Q64" s="69">
        <v>50</v>
      </c>
      <c r="R64" s="67">
        <v>104</v>
      </c>
      <c r="S64" s="70">
        <v>158</v>
      </c>
      <c r="T64" s="99">
        <v>5.8564814814814825E-3</v>
      </c>
      <c r="U64" s="100">
        <v>4.403935185185185E-2</v>
      </c>
      <c r="V64" s="58" t="s">
        <v>5</v>
      </c>
      <c r="W64" s="59">
        <v>0</v>
      </c>
      <c r="X64" s="59">
        <v>30</v>
      </c>
      <c r="Y64" s="60">
        <v>0</v>
      </c>
      <c r="Z64" s="59">
        <v>0</v>
      </c>
      <c r="AA64" s="59">
        <v>0</v>
      </c>
      <c r="AB64" s="60">
        <v>0</v>
      </c>
      <c r="AC64" s="59">
        <v>0</v>
      </c>
      <c r="AD64" s="59">
        <v>0</v>
      </c>
      <c r="AE64" s="71">
        <v>0</v>
      </c>
      <c r="AF64" s="72">
        <v>6.9444444444444447E-4</v>
      </c>
      <c r="AG64" s="61">
        <v>6</v>
      </c>
      <c r="AH64" s="103">
        <f>(W64*X64+Z64*AA64+AC64*AD64)/AG64</f>
        <v>0</v>
      </c>
      <c r="AI64" s="74">
        <f t="shared" si="0"/>
        <v>0</v>
      </c>
      <c r="AJ64" s="105" t="str">
        <f t="shared" si="1"/>
        <v>-</v>
      </c>
      <c r="AK64" s="62">
        <v>0.2</v>
      </c>
    </row>
    <row r="65" spans="1:37">
      <c r="A65" s="63" t="s">
        <v>334</v>
      </c>
      <c r="B65" s="64" t="s">
        <v>26</v>
      </c>
      <c r="C65" s="64" t="s">
        <v>574</v>
      </c>
      <c r="D65" s="65" t="s">
        <v>573</v>
      </c>
      <c r="E65" s="66">
        <v>-75.661016950000004</v>
      </c>
      <c r="F65" s="67">
        <v>-46.4</v>
      </c>
      <c r="G65" s="68">
        <v>-17.084745760000001</v>
      </c>
      <c r="H65" s="69">
        <v>-46.372881360000001</v>
      </c>
      <c r="I65" s="67">
        <v>36.610169489999997</v>
      </c>
      <c r="J65" s="70">
        <v>119.5932203</v>
      </c>
      <c r="K65" s="66">
        <v>90.305084750000006</v>
      </c>
      <c r="L65" s="67">
        <v>119.6</v>
      </c>
      <c r="M65" s="68">
        <v>148.88135589999999</v>
      </c>
      <c r="N65" s="66">
        <v>288</v>
      </c>
      <c r="O65" s="67">
        <v>384</v>
      </c>
      <c r="P65" s="68">
        <v>480</v>
      </c>
      <c r="Q65" s="69">
        <v>232</v>
      </c>
      <c r="R65" s="67">
        <v>504</v>
      </c>
      <c r="S65" s="70">
        <v>776</v>
      </c>
      <c r="T65" s="99">
        <v>6.6087962962962966E-3</v>
      </c>
      <c r="U65" s="100">
        <v>4.6608796296296294E-2</v>
      </c>
      <c r="V65" s="58" t="s">
        <v>5</v>
      </c>
      <c r="W65" s="59">
        <v>0</v>
      </c>
      <c r="X65" s="59">
        <v>240</v>
      </c>
      <c r="Y65" s="60">
        <v>0</v>
      </c>
      <c r="Z65" s="59">
        <v>0</v>
      </c>
      <c r="AA65" s="59">
        <v>0</v>
      </c>
      <c r="AB65" s="60">
        <v>0</v>
      </c>
      <c r="AC65" s="59">
        <v>0</v>
      </c>
      <c r="AD65" s="59">
        <v>0</v>
      </c>
      <c r="AE65" s="71">
        <v>0</v>
      </c>
      <c r="AF65" s="72">
        <v>1.3657407407407409E-3</v>
      </c>
      <c r="AG65" s="61">
        <v>10</v>
      </c>
      <c r="AH65" s="103">
        <f>(W65*X65+Z65*AA65+AC65*AD65)/AG65</f>
        <v>0</v>
      </c>
      <c r="AI65" s="74">
        <f t="shared" si="0"/>
        <v>0</v>
      </c>
      <c r="AJ65" s="105" t="str">
        <f t="shared" si="1"/>
        <v>-</v>
      </c>
      <c r="AK65" s="62">
        <v>0.9</v>
      </c>
    </row>
    <row r="66" spans="1:37" ht="15.6" customHeight="1">
      <c r="A66" s="63" t="s">
        <v>334</v>
      </c>
      <c r="B66" s="64" t="s">
        <v>26</v>
      </c>
      <c r="C66" s="64" t="s">
        <v>579</v>
      </c>
      <c r="D66" s="65" t="s">
        <v>573</v>
      </c>
      <c r="E66" s="66">
        <v>-75.661016950000004</v>
      </c>
      <c r="F66" s="67">
        <v>-46.4</v>
      </c>
      <c r="G66" s="68">
        <v>-17.084745760000001</v>
      </c>
      <c r="H66" s="69">
        <v>-46.372881360000001</v>
      </c>
      <c r="I66" s="67">
        <v>36.610169489999997</v>
      </c>
      <c r="J66" s="70">
        <v>119.5932203</v>
      </c>
      <c r="K66" s="66">
        <v>90.305084750000006</v>
      </c>
      <c r="L66" s="67">
        <v>119.6</v>
      </c>
      <c r="M66" s="68">
        <v>148.88135589999999</v>
      </c>
      <c r="N66" s="66">
        <v>288</v>
      </c>
      <c r="O66" s="67">
        <v>384</v>
      </c>
      <c r="P66" s="68">
        <v>480</v>
      </c>
      <c r="Q66" s="69">
        <v>232</v>
      </c>
      <c r="R66" s="67">
        <v>504</v>
      </c>
      <c r="S66" s="70">
        <v>776</v>
      </c>
      <c r="T66" s="99">
        <v>8.1365740740740738E-3</v>
      </c>
      <c r="U66" s="100">
        <v>5.1597222222222218E-2</v>
      </c>
      <c r="V66" s="58" t="s">
        <v>5</v>
      </c>
      <c r="W66" s="59">
        <v>0</v>
      </c>
      <c r="X66" s="59">
        <v>240</v>
      </c>
      <c r="Y66" s="60">
        <v>0</v>
      </c>
      <c r="Z66" s="59">
        <v>0</v>
      </c>
      <c r="AA66" s="59">
        <v>0</v>
      </c>
      <c r="AB66" s="60">
        <v>0</v>
      </c>
      <c r="AC66" s="59">
        <v>0</v>
      </c>
      <c r="AD66" s="59">
        <v>0</v>
      </c>
      <c r="AE66" s="71">
        <v>0</v>
      </c>
      <c r="AF66" s="72">
        <v>1.3657407407407409E-3</v>
      </c>
      <c r="AG66" s="61">
        <v>10</v>
      </c>
      <c r="AH66" s="103">
        <f>(W66*X66+Z66*AA66+AC66*AD66)/AG66</f>
        <v>0</v>
      </c>
      <c r="AI66" s="74">
        <f t="shared" si="0"/>
        <v>0</v>
      </c>
      <c r="AJ66" s="105" t="str">
        <f t="shared" si="1"/>
        <v>-</v>
      </c>
      <c r="AK66" s="62">
        <v>1</v>
      </c>
    </row>
    <row r="67" spans="1:37" ht="15.6" customHeight="1">
      <c r="A67" s="63" t="s">
        <v>334</v>
      </c>
      <c r="B67" s="64" t="s">
        <v>3</v>
      </c>
      <c r="C67" s="64" t="s">
        <v>574</v>
      </c>
      <c r="D67" s="65" t="s">
        <v>573</v>
      </c>
      <c r="E67" s="66">
        <v>-75.661016950000004</v>
      </c>
      <c r="F67" s="67">
        <v>-46.4</v>
      </c>
      <c r="G67" s="68">
        <v>-17.084745760000001</v>
      </c>
      <c r="H67" s="69">
        <v>-46.372881360000001</v>
      </c>
      <c r="I67" s="67">
        <v>36.610169489999997</v>
      </c>
      <c r="J67" s="70">
        <v>119.5932203</v>
      </c>
      <c r="K67" s="66">
        <v>90.305084750000006</v>
      </c>
      <c r="L67" s="67">
        <v>119.6</v>
      </c>
      <c r="M67" s="68">
        <v>148.88135589999999</v>
      </c>
      <c r="N67" s="66">
        <v>288</v>
      </c>
      <c r="O67" s="67">
        <v>384</v>
      </c>
      <c r="P67" s="68">
        <v>480</v>
      </c>
      <c r="Q67" s="69">
        <v>232</v>
      </c>
      <c r="R67" s="67">
        <v>504</v>
      </c>
      <c r="S67" s="70">
        <v>776</v>
      </c>
      <c r="T67" s="99">
        <v>7.1180555555555554E-3</v>
      </c>
      <c r="U67" s="100">
        <v>4.8275462962962958E-2</v>
      </c>
      <c r="V67" s="58" t="s">
        <v>5</v>
      </c>
      <c r="W67" s="59">
        <v>0</v>
      </c>
      <c r="X67" s="59">
        <v>96</v>
      </c>
      <c r="Y67" s="60">
        <v>0</v>
      </c>
      <c r="Z67" s="59">
        <v>0</v>
      </c>
      <c r="AA67" s="59">
        <v>0</v>
      </c>
      <c r="AB67" s="60">
        <v>0</v>
      </c>
      <c r="AC67" s="59">
        <v>0</v>
      </c>
      <c r="AD67" s="59">
        <v>0</v>
      </c>
      <c r="AE67" s="71">
        <v>0</v>
      </c>
      <c r="AF67" s="72">
        <v>1.3657407407407409E-3</v>
      </c>
      <c r="AG67" s="61">
        <v>4</v>
      </c>
      <c r="AH67" s="103">
        <f>(W67*X67+Z67*AA67+AC67*AD67)/AG67</f>
        <v>0</v>
      </c>
      <c r="AI67" s="74">
        <f t="shared" si="0"/>
        <v>0</v>
      </c>
      <c r="AJ67" s="105" t="str">
        <f t="shared" si="1"/>
        <v>-</v>
      </c>
      <c r="AK67" s="62">
        <v>0.4</v>
      </c>
    </row>
    <row r="68" spans="1:37" ht="15.6" customHeight="1">
      <c r="A68" s="63" t="s">
        <v>334</v>
      </c>
      <c r="B68" s="64" t="s">
        <v>26</v>
      </c>
      <c r="C68" s="64" t="s">
        <v>578</v>
      </c>
      <c r="D68" s="65" t="s">
        <v>573</v>
      </c>
      <c r="E68" s="66">
        <v>-75.661016950000004</v>
      </c>
      <c r="F68" s="67">
        <v>-46.4</v>
      </c>
      <c r="G68" s="68">
        <v>-17.084745760000001</v>
      </c>
      <c r="H68" s="69">
        <v>-46.372881360000001</v>
      </c>
      <c r="I68" s="67">
        <v>36.610169489999997</v>
      </c>
      <c r="J68" s="70">
        <v>119.5932203</v>
      </c>
      <c r="K68" s="66">
        <v>90.305084750000006</v>
      </c>
      <c r="L68" s="67">
        <v>119.6</v>
      </c>
      <c r="M68" s="68">
        <v>148.88135589999999</v>
      </c>
      <c r="N68" s="66">
        <v>288</v>
      </c>
      <c r="O68" s="67">
        <v>384</v>
      </c>
      <c r="P68" s="68">
        <v>480</v>
      </c>
      <c r="Q68" s="69">
        <v>232</v>
      </c>
      <c r="R68" s="67">
        <v>504</v>
      </c>
      <c r="S68" s="70">
        <v>776</v>
      </c>
      <c r="T68" s="99">
        <v>5.9375000000000009E-3</v>
      </c>
      <c r="U68" s="100">
        <v>4.4386574074074071E-2</v>
      </c>
      <c r="V68" s="58" t="s">
        <v>5</v>
      </c>
      <c r="W68" s="59">
        <v>0</v>
      </c>
      <c r="X68" s="59">
        <v>240</v>
      </c>
      <c r="Y68" s="60">
        <v>0</v>
      </c>
      <c r="Z68" s="59">
        <v>0</v>
      </c>
      <c r="AA68" s="59">
        <v>0</v>
      </c>
      <c r="AB68" s="60">
        <v>0</v>
      </c>
      <c r="AC68" s="59">
        <v>0</v>
      </c>
      <c r="AD68" s="59">
        <v>0</v>
      </c>
      <c r="AE68" s="71">
        <v>0</v>
      </c>
      <c r="AF68" s="72">
        <v>1.3657407407407409E-3</v>
      </c>
      <c r="AG68" s="61">
        <v>10</v>
      </c>
      <c r="AH68" s="103">
        <f>(W68*X68+Z68*AA68+AC68*AD68)/AG68</f>
        <v>0</v>
      </c>
      <c r="AI68" s="74">
        <f t="shared" si="0"/>
        <v>0</v>
      </c>
      <c r="AJ68" s="105" t="str">
        <f t="shared" si="1"/>
        <v>-</v>
      </c>
      <c r="AK68" s="62">
        <v>1.1000000000000001</v>
      </c>
    </row>
    <row r="69" spans="1:37">
      <c r="A69" s="63" t="s">
        <v>334</v>
      </c>
      <c r="B69" s="64" t="s">
        <v>26</v>
      </c>
      <c r="C69" s="64" t="s">
        <v>580</v>
      </c>
      <c r="D69" s="65" t="s">
        <v>573</v>
      </c>
      <c r="E69" s="66">
        <v>-75.661016950000004</v>
      </c>
      <c r="F69" s="67">
        <v>-46.4</v>
      </c>
      <c r="G69" s="68">
        <v>-17.084745760000001</v>
      </c>
      <c r="H69" s="69">
        <v>-46.372881360000001</v>
      </c>
      <c r="I69" s="67">
        <v>36.610169489999997</v>
      </c>
      <c r="J69" s="70">
        <v>119.5932203</v>
      </c>
      <c r="K69" s="66">
        <v>90.305084750000006</v>
      </c>
      <c r="L69" s="67">
        <v>119.6</v>
      </c>
      <c r="M69" s="68">
        <v>148.88135589999999</v>
      </c>
      <c r="N69" s="66">
        <v>288</v>
      </c>
      <c r="O69" s="67">
        <v>384</v>
      </c>
      <c r="P69" s="68">
        <v>480</v>
      </c>
      <c r="Q69" s="69">
        <v>232</v>
      </c>
      <c r="R69" s="67">
        <v>504</v>
      </c>
      <c r="S69" s="70">
        <v>776</v>
      </c>
      <c r="T69" s="99">
        <v>5.2546296296296299E-3</v>
      </c>
      <c r="U69" s="100">
        <v>4.2175925925925922E-2</v>
      </c>
      <c r="V69" s="58" t="s">
        <v>5</v>
      </c>
      <c r="W69" s="59">
        <v>0</v>
      </c>
      <c r="X69" s="59">
        <v>240</v>
      </c>
      <c r="Y69" s="60">
        <v>0</v>
      </c>
      <c r="Z69" s="59">
        <v>0</v>
      </c>
      <c r="AA69" s="59">
        <v>0</v>
      </c>
      <c r="AB69" s="60">
        <v>0</v>
      </c>
      <c r="AC69" s="59">
        <v>0</v>
      </c>
      <c r="AD69" s="59">
        <v>0</v>
      </c>
      <c r="AE69" s="71">
        <v>0</v>
      </c>
      <c r="AF69" s="72">
        <v>1.3657407407407409E-3</v>
      </c>
      <c r="AG69" s="61">
        <v>10</v>
      </c>
      <c r="AH69" s="103">
        <f>(W69*X69+Z69*AA69+AC69*AD69)/AG69</f>
        <v>0</v>
      </c>
      <c r="AI69" s="74">
        <f t="shared" si="0"/>
        <v>0</v>
      </c>
      <c r="AJ69" s="105" t="str">
        <f t="shared" si="1"/>
        <v>-</v>
      </c>
      <c r="AK69" s="62">
        <v>1.2</v>
      </c>
    </row>
    <row r="70" spans="1:37">
      <c r="A70" s="63" t="s">
        <v>334</v>
      </c>
      <c r="B70" s="64" t="s">
        <v>3</v>
      </c>
      <c r="C70" s="64" t="s">
        <v>579</v>
      </c>
      <c r="D70" s="65" t="s">
        <v>573</v>
      </c>
      <c r="E70" s="66">
        <v>-75.661016950000004</v>
      </c>
      <c r="F70" s="67">
        <v>-46.4</v>
      </c>
      <c r="G70" s="68">
        <v>-17.084745760000001</v>
      </c>
      <c r="H70" s="69">
        <v>-46.372881360000001</v>
      </c>
      <c r="I70" s="67">
        <v>36.610169489999997</v>
      </c>
      <c r="J70" s="70">
        <v>119.5932203</v>
      </c>
      <c r="K70" s="66">
        <v>90.305084750000006</v>
      </c>
      <c r="L70" s="67">
        <v>119.6</v>
      </c>
      <c r="M70" s="68">
        <v>148.88135589999999</v>
      </c>
      <c r="N70" s="66">
        <v>288</v>
      </c>
      <c r="O70" s="67">
        <v>384</v>
      </c>
      <c r="P70" s="68">
        <v>480</v>
      </c>
      <c r="Q70" s="69">
        <v>232</v>
      </c>
      <c r="R70" s="67">
        <v>504</v>
      </c>
      <c r="S70" s="70">
        <v>776</v>
      </c>
      <c r="T70" s="99">
        <v>4.6643518518518518E-3</v>
      </c>
      <c r="U70" s="100">
        <v>1.5266203703703705E-2</v>
      </c>
      <c r="V70" s="58" t="s">
        <v>5</v>
      </c>
      <c r="W70" s="59">
        <v>0</v>
      </c>
      <c r="X70" s="59">
        <v>96</v>
      </c>
      <c r="Y70" s="60">
        <v>0</v>
      </c>
      <c r="Z70" s="59">
        <v>0</v>
      </c>
      <c r="AA70" s="59">
        <v>0</v>
      </c>
      <c r="AB70" s="60">
        <v>0</v>
      </c>
      <c r="AC70" s="59">
        <v>0</v>
      </c>
      <c r="AD70" s="59">
        <v>0</v>
      </c>
      <c r="AE70" s="71">
        <v>0</v>
      </c>
      <c r="AF70" s="72">
        <v>1.3657407407407409E-3</v>
      </c>
      <c r="AG70" s="61">
        <v>4</v>
      </c>
      <c r="AH70" s="103">
        <f>(W70*X70+Z70*AA70+AC70*AD70)/AG70</f>
        <v>0</v>
      </c>
      <c r="AI70" s="74">
        <f t="shared" si="0"/>
        <v>0</v>
      </c>
      <c r="AJ70" s="105" t="str">
        <f t="shared" si="1"/>
        <v>-</v>
      </c>
      <c r="AK70" s="62">
        <v>0.5</v>
      </c>
    </row>
    <row r="71" spans="1:37">
      <c r="A71" s="63" t="s">
        <v>334</v>
      </c>
      <c r="B71" s="64" t="s">
        <v>3</v>
      </c>
      <c r="C71" s="64" t="s">
        <v>580</v>
      </c>
      <c r="D71" s="65" t="s">
        <v>573</v>
      </c>
      <c r="E71" s="66">
        <v>-30.264406780000002</v>
      </c>
      <c r="F71" s="67">
        <v>-18.5</v>
      </c>
      <c r="G71" s="68">
        <v>-6.833898305</v>
      </c>
      <c r="H71" s="69">
        <v>-18.549152540000001</v>
      </c>
      <c r="I71" s="67">
        <v>14.6440678</v>
      </c>
      <c r="J71" s="70">
        <v>47.837288139999998</v>
      </c>
      <c r="K71" s="66">
        <v>36.122033899999998</v>
      </c>
      <c r="L71" s="67">
        <v>47.8</v>
      </c>
      <c r="M71" s="68">
        <v>59.552542369999998</v>
      </c>
      <c r="N71" s="66">
        <v>288</v>
      </c>
      <c r="O71" s="67">
        <v>384</v>
      </c>
      <c r="P71" s="68">
        <v>480</v>
      </c>
      <c r="Q71" s="69">
        <v>232</v>
      </c>
      <c r="R71" s="67">
        <v>504</v>
      </c>
      <c r="S71" s="70">
        <v>776</v>
      </c>
      <c r="T71" s="99">
        <v>7.9745370370370369E-3</v>
      </c>
      <c r="U71" s="100">
        <v>5.1076388888888886E-2</v>
      </c>
      <c r="V71" s="58" t="s">
        <v>5</v>
      </c>
      <c r="W71" s="59">
        <v>0</v>
      </c>
      <c r="X71" s="59">
        <v>96</v>
      </c>
      <c r="Y71" s="60">
        <v>0</v>
      </c>
      <c r="Z71" s="59">
        <v>0</v>
      </c>
      <c r="AA71" s="59">
        <v>0</v>
      </c>
      <c r="AB71" s="60">
        <v>0</v>
      </c>
      <c r="AC71" s="59">
        <v>0</v>
      </c>
      <c r="AD71" s="59">
        <v>0</v>
      </c>
      <c r="AE71" s="71">
        <v>0</v>
      </c>
      <c r="AF71" s="72">
        <v>1.3657407407407409E-3</v>
      </c>
      <c r="AG71" s="61">
        <v>4</v>
      </c>
      <c r="AH71" s="103">
        <f>(W71*X71+Z71*AA71+AC71*AD71)/AG71</f>
        <v>0</v>
      </c>
      <c r="AI71" s="74">
        <f t="shared" si="0"/>
        <v>0</v>
      </c>
      <c r="AJ71" s="105" t="str">
        <f t="shared" si="1"/>
        <v>-</v>
      </c>
      <c r="AK71" s="62">
        <v>0.5</v>
      </c>
    </row>
    <row r="72" spans="1:37">
      <c r="A72" s="63" t="s">
        <v>334</v>
      </c>
      <c r="B72" s="64" t="s">
        <v>3</v>
      </c>
      <c r="C72" s="64" t="s">
        <v>578</v>
      </c>
      <c r="D72" s="65" t="s">
        <v>573</v>
      </c>
      <c r="E72" s="66">
        <v>-30.264406780000002</v>
      </c>
      <c r="F72" s="67">
        <v>-18.5</v>
      </c>
      <c r="G72" s="68">
        <v>-6.833898305</v>
      </c>
      <c r="H72" s="69">
        <v>-18.549152540000001</v>
      </c>
      <c r="I72" s="67">
        <v>14.6440678</v>
      </c>
      <c r="J72" s="70">
        <v>47.837288139999998</v>
      </c>
      <c r="K72" s="66">
        <v>36.122033899999998</v>
      </c>
      <c r="L72" s="67">
        <v>47.8</v>
      </c>
      <c r="M72" s="68">
        <v>59.552542369999998</v>
      </c>
      <c r="N72" s="66">
        <v>288</v>
      </c>
      <c r="O72" s="67">
        <v>384</v>
      </c>
      <c r="P72" s="68">
        <v>480</v>
      </c>
      <c r="Q72" s="69">
        <v>232</v>
      </c>
      <c r="R72" s="67">
        <v>504</v>
      </c>
      <c r="S72" s="70">
        <v>776</v>
      </c>
      <c r="T72" s="99">
        <v>9.0393518518518522E-3</v>
      </c>
      <c r="U72" s="100">
        <v>5.454861111111111E-2</v>
      </c>
      <c r="V72" s="58" t="s">
        <v>5</v>
      </c>
      <c r="W72" s="59">
        <v>0</v>
      </c>
      <c r="X72" s="59">
        <v>96</v>
      </c>
      <c r="Y72" s="60">
        <v>0</v>
      </c>
      <c r="Z72" s="59">
        <v>0</v>
      </c>
      <c r="AA72" s="59">
        <v>0</v>
      </c>
      <c r="AB72" s="60">
        <v>0</v>
      </c>
      <c r="AC72" s="59">
        <v>0</v>
      </c>
      <c r="AD72" s="59">
        <v>0</v>
      </c>
      <c r="AE72" s="71">
        <v>0</v>
      </c>
      <c r="AF72" s="72">
        <v>1.3657407407407409E-3</v>
      </c>
      <c r="AG72" s="61">
        <v>4</v>
      </c>
      <c r="AH72" s="103">
        <f>(W72*X72+Z72*AA72+AC72*AD72)/AG72</f>
        <v>0</v>
      </c>
      <c r="AI72" s="74">
        <f t="shared" ref="AI72:AI111" si="2">IF(AND(AH72&lt;&gt;0,AE72&lt;&gt;0),((AE72-AH72)*AG72)*(1/24/AF72)/1000,0)</f>
        <v>0</v>
      </c>
      <c r="AJ72" s="105" t="str">
        <f t="shared" ref="AJ72:AJ111" si="3">IF(AI72 &lt;&gt; 0,TEXT(AK72/AI72*1000/24,"д:чч:мм"),"-")</f>
        <v>-</v>
      </c>
      <c r="AK72" s="62">
        <v>0.5</v>
      </c>
    </row>
    <row r="73" spans="1:37">
      <c r="A73" s="63" t="s">
        <v>334</v>
      </c>
      <c r="B73" s="64" t="s">
        <v>26</v>
      </c>
      <c r="C73" s="64" t="s">
        <v>577</v>
      </c>
      <c r="D73" s="65" t="s">
        <v>573</v>
      </c>
      <c r="E73" s="66">
        <v>-30.264406780000002</v>
      </c>
      <c r="F73" s="67">
        <v>-18.5</v>
      </c>
      <c r="G73" s="68">
        <v>-6.833898305</v>
      </c>
      <c r="H73" s="69">
        <v>-18.549152540000001</v>
      </c>
      <c r="I73" s="67">
        <v>14.6440678</v>
      </c>
      <c r="J73" s="70">
        <v>47.837288139999998</v>
      </c>
      <c r="K73" s="66">
        <v>36.122033899999998</v>
      </c>
      <c r="L73" s="67">
        <v>47.8</v>
      </c>
      <c r="M73" s="68">
        <v>59.552542369999998</v>
      </c>
      <c r="N73" s="66">
        <v>288</v>
      </c>
      <c r="O73" s="67">
        <v>384</v>
      </c>
      <c r="P73" s="68">
        <v>480</v>
      </c>
      <c r="Q73" s="69">
        <v>232</v>
      </c>
      <c r="R73" s="67">
        <v>504</v>
      </c>
      <c r="S73" s="70">
        <v>776</v>
      </c>
      <c r="T73" s="99">
        <v>7.9166666666666673E-3</v>
      </c>
      <c r="U73" s="100">
        <v>5.0856481481481482E-2</v>
      </c>
      <c r="V73" s="58" t="s">
        <v>5</v>
      </c>
      <c r="W73" s="59">
        <v>0</v>
      </c>
      <c r="X73" s="59">
        <v>240</v>
      </c>
      <c r="Y73" s="60">
        <v>0</v>
      </c>
      <c r="Z73" s="59">
        <v>0</v>
      </c>
      <c r="AA73" s="59">
        <v>0</v>
      </c>
      <c r="AB73" s="60">
        <v>0</v>
      </c>
      <c r="AC73" s="59">
        <v>0</v>
      </c>
      <c r="AD73" s="59">
        <v>0</v>
      </c>
      <c r="AE73" s="71">
        <v>0</v>
      </c>
      <c r="AF73" s="72">
        <v>1.3657407407407409E-3</v>
      </c>
      <c r="AG73" s="61">
        <v>10</v>
      </c>
      <c r="AH73" s="103">
        <f>(W73*X73+Z73*AA73+AC73*AD73)/AG73</f>
        <v>0</v>
      </c>
      <c r="AI73" s="74">
        <f t="shared" si="2"/>
        <v>0</v>
      </c>
      <c r="AJ73" s="105" t="str">
        <f t="shared" si="3"/>
        <v>-</v>
      </c>
      <c r="AK73" s="62">
        <v>1.4</v>
      </c>
    </row>
    <row r="74" spans="1:37">
      <c r="A74" s="63" t="s">
        <v>334</v>
      </c>
      <c r="B74" s="64" t="s">
        <v>3</v>
      </c>
      <c r="C74" s="64" t="s">
        <v>577</v>
      </c>
      <c r="D74" s="65" t="s">
        <v>573</v>
      </c>
      <c r="E74" s="66">
        <v>-30.264406780000002</v>
      </c>
      <c r="F74" s="67">
        <v>-18.5</v>
      </c>
      <c r="G74" s="68">
        <v>-6.833898305</v>
      </c>
      <c r="H74" s="69">
        <v>-18.549152540000001</v>
      </c>
      <c r="I74" s="67">
        <v>14.6440678</v>
      </c>
      <c r="J74" s="70">
        <v>47.837288139999998</v>
      </c>
      <c r="K74" s="66">
        <v>36.122033899999998</v>
      </c>
      <c r="L74" s="67">
        <v>47.8</v>
      </c>
      <c r="M74" s="68">
        <v>59.552542369999998</v>
      </c>
      <c r="N74" s="66">
        <v>288</v>
      </c>
      <c r="O74" s="67">
        <v>384</v>
      </c>
      <c r="P74" s="68">
        <v>480</v>
      </c>
      <c r="Q74" s="69">
        <v>232</v>
      </c>
      <c r="R74" s="67">
        <v>504</v>
      </c>
      <c r="S74" s="70">
        <v>776</v>
      </c>
      <c r="T74" s="99">
        <v>7.2569444444444443E-3</v>
      </c>
      <c r="U74" s="100">
        <v>4.87037037037037E-2</v>
      </c>
      <c r="V74" s="58" t="s">
        <v>5</v>
      </c>
      <c r="W74" s="59">
        <v>0</v>
      </c>
      <c r="X74" s="59">
        <v>96</v>
      </c>
      <c r="Y74" s="60">
        <v>0</v>
      </c>
      <c r="Z74" s="59">
        <v>0</v>
      </c>
      <c r="AA74" s="59">
        <v>0</v>
      </c>
      <c r="AB74" s="60">
        <v>0</v>
      </c>
      <c r="AC74" s="59">
        <v>0</v>
      </c>
      <c r="AD74" s="59">
        <v>0</v>
      </c>
      <c r="AE74" s="71">
        <v>0</v>
      </c>
      <c r="AF74" s="72">
        <v>1.3657407407407409E-3</v>
      </c>
      <c r="AG74" s="61">
        <v>4</v>
      </c>
      <c r="AH74" s="103">
        <f>(W74*X74+Z74*AA74+AC74*AD74)/AG74</f>
        <v>0</v>
      </c>
      <c r="AI74" s="74">
        <f t="shared" si="2"/>
        <v>0</v>
      </c>
      <c r="AJ74" s="105" t="str">
        <f t="shared" si="3"/>
        <v>-</v>
      </c>
      <c r="AK74" s="62">
        <v>0.6</v>
      </c>
    </row>
    <row r="75" spans="1:37">
      <c r="A75" s="63" t="s">
        <v>334</v>
      </c>
      <c r="B75" s="64" t="s">
        <v>26</v>
      </c>
      <c r="C75" s="64" t="s">
        <v>576</v>
      </c>
      <c r="D75" s="65" t="s">
        <v>575</v>
      </c>
      <c r="E75" s="66">
        <v>-30.264406780000002</v>
      </c>
      <c r="F75" s="67">
        <v>-18.5</v>
      </c>
      <c r="G75" s="68">
        <v>-6.833898305</v>
      </c>
      <c r="H75" s="69">
        <v>-18.549152540000001</v>
      </c>
      <c r="I75" s="67">
        <v>14.6440678</v>
      </c>
      <c r="J75" s="70">
        <v>47.837288139999998</v>
      </c>
      <c r="K75" s="66">
        <v>36.122033899999998</v>
      </c>
      <c r="L75" s="67">
        <v>47.8</v>
      </c>
      <c r="M75" s="68">
        <v>59.552542369999998</v>
      </c>
      <c r="N75" s="66">
        <v>288</v>
      </c>
      <c r="O75" s="67">
        <v>384</v>
      </c>
      <c r="P75" s="68">
        <v>480</v>
      </c>
      <c r="Q75" s="69">
        <v>232</v>
      </c>
      <c r="R75" s="67">
        <v>504</v>
      </c>
      <c r="S75" s="70">
        <v>776</v>
      </c>
      <c r="T75" s="99">
        <v>6.5277777777777782E-3</v>
      </c>
      <c r="U75" s="100">
        <v>4.6331018518518514E-2</v>
      </c>
      <c r="V75" s="58" t="s">
        <v>5</v>
      </c>
      <c r="W75" s="59">
        <v>0</v>
      </c>
      <c r="X75" s="59">
        <v>240</v>
      </c>
      <c r="Y75" s="60">
        <v>0</v>
      </c>
      <c r="Z75" s="59">
        <v>0</v>
      </c>
      <c r="AA75" s="59">
        <v>0</v>
      </c>
      <c r="AB75" s="60">
        <v>0</v>
      </c>
      <c r="AC75" s="59">
        <v>0</v>
      </c>
      <c r="AD75" s="59">
        <v>0</v>
      </c>
      <c r="AE75" s="71">
        <v>0</v>
      </c>
      <c r="AF75" s="72">
        <v>1.3657407407407409E-3</v>
      </c>
      <c r="AG75" s="61">
        <v>10</v>
      </c>
      <c r="AH75" s="103">
        <f>(W75*X75+Z75*AA75+AC75*AD75)/AG75</f>
        <v>0</v>
      </c>
      <c r="AI75" s="74">
        <f t="shared" si="2"/>
        <v>0</v>
      </c>
      <c r="AJ75" s="105" t="str">
        <f t="shared" si="3"/>
        <v>-</v>
      </c>
      <c r="AK75" s="62">
        <v>0.8</v>
      </c>
    </row>
    <row r="76" spans="1:37">
      <c r="A76" s="63" t="s">
        <v>334</v>
      </c>
      <c r="B76" s="64" t="s">
        <v>3</v>
      </c>
      <c r="C76" s="64" t="s">
        <v>576</v>
      </c>
      <c r="D76" s="65" t="s">
        <v>575</v>
      </c>
      <c r="E76" s="66">
        <v>-30.264406780000002</v>
      </c>
      <c r="F76" s="67">
        <v>-18.5</v>
      </c>
      <c r="G76" s="68">
        <v>-6.833898305</v>
      </c>
      <c r="H76" s="69">
        <v>-18.549152540000001</v>
      </c>
      <c r="I76" s="67">
        <v>14.6440678</v>
      </c>
      <c r="J76" s="70">
        <v>47.837288139999998</v>
      </c>
      <c r="K76" s="66">
        <v>36.122033899999998</v>
      </c>
      <c r="L76" s="67">
        <v>47.8</v>
      </c>
      <c r="M76" s="68">
        <v>59.552542369999998</v>
      </c>
      <c r="N76" s="66">
        <v>288</v>
      </c>
      <c r="O76" s="67">
        <v>384</v>
      </c>
      <c r="P76" s="68">
        <v>480</v>
      </c>
      <c r="Q76" s="69">
        <v>232</v>
      </c>
      <c r="R76" s="67">
        <v>504</v>
      </c>
      <c r="S76" s="70">
        <v>776</v>
      </c>
      <c r="T76" s="99">
        <v>5.8333333333333336E-3</v>
      </c>
      <c r="U76" s="100">
        <v>4.4085648148148145E-2</v>
      </c>
      <c r="V76" s="58" t="s">
        <v>5</v>
      </c>
      <c r="W76" s="59">
        <v>0</v>
      </c>
      <c r="X76" s="59">
        <v>96</v>
      </c>
      <c r="Y76" s="60">
        <v>0</v>
      </c>
      <c r="Z76" s="59">
        <v>0</v>
      </c>
      <c r="AA76" s="59">
        <v>0</v>
      </c>
      <c r="AB76" s="60">
        <v>0</v>
      </c>
      <c r="AC76" s="59">
        <v>0</v>
      </c>
      <c r="AD76" s="59">
        <v>0</v>
      </c>
      <c r="AE76" s="71">
        <v>0</v>
      </c>
      <c r="AF76" s="72">
        <v>1.3657407407407409E-3</v>
      </c>
      <c r="AG76" s="61">
        <v>4</v>
      </c>
      <c r="AH76" s="103">
        <f>(W76*X76+Z76*AA76+AC76*AD76)/AG76</f>
        <v>0</v>
      </c>
      <c r="AI76" s="74">
        <f t="shared" si="2"/>
        <v>0</v>
      </c>
      <c r="AJ76" s="105" t="str">
        <f t="shared" si="3"/>
        <v>-</v>
      </c>
      <c r="AK76" s="62">
        <v>0.4</v>
      </c>
    </row>
    <row r="77" spans="1:37">
      <c r="A77" s="63" t="s">
        <v>347</v>
      </c>
      <c r="B77" s="64" t="s">
        <v>3</v>
      </c>
      <c r="C77" s="64" t="s">
        <v>576</v>
      </c>
      <c r="D77" s="65" t="s">
        <v>575</v>
      </c>
      <c r="E77" s="66">
        <v>-52</v>
      </c>
      <c r="F77" s="67">
        <v>17.600000000000001</v>
      </c>
      <c r="G77" s="68">
        <v>87.2</v>
      </c>
      <c r="H77" s="69">
        <v>17.600000000000001</v>
      </c>
      <c r="I77" s="67">
        <v>47.9</v>
      </c>
      <c r="J77" s="70">
        <v>78.2</v>
      </c>
      <c r="K77" s="66">
        <v>8.6</v>
      </c>
      <c r="L77" s="67">
        <v>78.2</v>
      </c>
      <c r="M77" s="68">
        <v>147.80000000000001</v>
      </c>
      <c r="N77" s="66">
        <v>3384</v>
      </c>
      <c r="O77" s="67">
        <v>6168</v>
      </c>
      <c r="P77" s="68">
        <v>8952</v>
      </c>
      <c r="Q77" s="69">
        <v>6872</v>
      </c>
      <c r="R77" s="67">
        <v>8084</v>
      </c>
      <c r="S77" s="70">
        <v>9296</v>
      </c>
      <c r="T77" s="99">
        <v>5.2789351851851851E-2</v>
      </c>
      <c r="U77" s="100">
        <v>9.5358796296296289E-2</v>
      </c>
      <c r="V77" s="58" t="s">
        <v>5</v>
      </c>
      <c r="W77" s="59">
        <v>0</v>
      </c>
      <c r="X77" s="59">
        <v>144</v>
      </c>
      <c r="Y77" s="60" t="s">
        <v>8</v>
      </c>
      <c r="Z77" s="59">
        <v>0</v>
      </c>
      <c r="AA77" s="59">
        <v>6</v>
      </c>
      <c r="AB77" s="60" t="s">
        <v>97</v>
      </c>
      <c r="AC77" s="59">
        <v>0</v>
      </c>
      <c r="AD77" s="59">
        <v>24</v>
      </c>
      <c r="AE77" s="71">
        <v>0</v>
      </c>
      <c r="AF77" s="72">
        <v>3.3333333333333335E-3</v>
      </c>
      <c r="AG77" s="61">
        <v>2</v>
      </c>
      <c r="AH77" s="103">
        <f>(W77*X77+Z77*AA77+AC77*AD77)/AG77</f>
        <v>0</v>
      </c>
      <c r="AI77" s="74">
        <f t="shared" si="2"/>
        <v>0</v>
      </c>
      <c r="AJ77" s="105" t="str">
        <f t="shared" si="3"/>
        <v>-</v>
      </c>
      <c r="AK77" s="62">
        <v>3.1</v>
      </c>
    </row>
    <row r="78" spans="1:37" ht="15.6" customHeight="1">
      <c r="A78" s="63" t="s">
        <v>349</v>
      </c>
      <c r="B78" s="64" t="s">
        <v>26</v>
      </c>
      <c r="C78" s="64" t="s">
        <v>577</v>
      </c>
      <c r="D78" s="65" t="s">
        <v>575</v>
      </c>
      <c r="E78" s="66">
        <v>-71</v>
      </c>
      <c r="F78" s="67">
        <v>-24.5</v>
      </c>
      <c r="G78" s="68">
        <v>22</v>
      </c>
      <c r="H78" s="69">
        <v>-24.5</v>
      </c>
      <c r="I78" s="67">
        <v>52</v>
      </c>
      <c r="J78" s="70">
        <v>128.5</v>
      </c>
      <c r="K78" s="66">
        <v>82</v>
      </c>
      <c r="L78" s="67">
        <v>128.5</v>
      </c>
      <c r="M78" s="68">
        <v>175</v>
      </c>
      <c r="N78" s="66">
        <v>161</v>
      </c>
      <c r="O78" s="67">
        <v>223</v>
      </c>
      <c r="P78" s="68">
        <v>285</v>
      </c>
      <c r="Q78" s="69">
        <v>190</v>
      </c>
      <c r="R78" s="67">
        <v>292</v>
      </c>
      <c r="S78" s="70">
        <v>394</v>
      </c>
      <c r="T78" s="99">
        <v>1.0937500000000001E-2</v>
      </c>
      <c r="U78" s="100">
        <v>5.2037037037037041E-2</v>
      </c>
      <c r="V78" s="58" t="s">
        <v>5</v>
      </c>
      <c r="W78" s="59">
        <v>0</v>
      </c>
      <c r="X78" s="59">
        <v>90</v>
      </c>
      <c r="Y78" s="60" t="s">
        <v>14</v>
      </c>
      <c r="Z78" s="59">
        <v>0</v>
      </c>
      <c r="AA78" s="59">
        <v>5</v>
      </c>
      <c r="AB78" s="60">
        <v>0</v>
      </c>
      <c r="AC78" s="59">
        <v>0</v>
      </c>
      <c r="AD78" s="59">
        <v>0</v>
      </c>
      <c r="AE78" s="71">
        <v>0</v>
      </c>
      <c r="AF78" s="72">
        <v>8.3333333333333339E-4</v>
      </c>
      <c r="AG78" s="61">
        <v>15</v>
      </c>
      <c r="AH78" s="103">
        <f>(W78*X78+Z78*AA78+AC78*AD78)/AG78</f>
        <v>0</v>
      </c>
      <c r="AI78" s="74">
        <f t="shared" si="2"/>
        <v>0</v>
      </c>
      <c r="AJ78" s="105" t="str">
        <f t="shared" si="3"/>
        <v>-</v>
      </c>
      <c r="AK78" s="62">
        <v>2</v>
      </c>
    </row>
    <row r="79" spans="1:37">
      <c r="A79" s="63" t="s">
        <v>349</v>
      </c>
      <c r="B79" s="64" t="s">
        <v>3</v>
      </c>
      <c r="C79" s="64" t="s">
        <v>577</v>
      </c>
      <c r="D79" s="65" t="s">
        <v>575</v>
      </c>
      <c r="E79" s="66">
        <v>-28.4</v>
      </c>
      <c r="F79" s="67">
        <v>-9.8000000000000007</v>
      </c>
      <c r="G79" s="68">
        <v>8.8000000000000007</v>
      </c>
      <c r="H79" s="69">
        <v>-9.8000000000000007</v>
      </c>
      <c r="I79" s="67">
        <v>20.8</v>
      </c>
      <c r="J79" s="70">
        <v>51.4</v>
      </c>
      <c r="K79" s="66">
        <v>32.799999999999997</v>
      </c>
      <c r="L79" s="67">
        <v>51.4</v>
      </c>
      <c r="M79" s="68">
        <v>70</v>
      </c>
      <c r="N79" s="66">
        <v>161</v>
      </c>
      <c r="O79" s="67">
        <v>223</v>
      </c>
      <c r="P79" s="68">
        <v>285</v>
      </c>
      <c r="Q79" s="69">
        <v>190</v>
      </c>
      <c r="R79" s="67">
        <v>292</v>
      </c>
      <c r="S79" s="70">
        <v>394</v>
      </c>
      <c r="T79" s="99">
        <v>1.0937500000000001E-2</v>
      </c>
      <c r="U79" s="100">
        <v>5.2037037037037041E-2</v>
      </c>
      <c r="V79" s="58" t="s">
        <v>5</v>
      </c>
      <c r="W79" s="59">
        <v>0</v>
      </c>
      <c r="X79" s="59">
        <v>36</v>
      </c>
      <c r="Y79" s="60" t="s">
        <v>14</v>
      </c>
      <c r="Z79" s="59">
        <v>0</v>
      </c>
      <c r="AA79" s="59">
        <v>2</v>
      </c>
      <c r="AB79" s="60">
        <v>0</v>
      </c>
      <c r="AC79" s="59">
        <v>0</v>
      </c>
      <c r="AD79" s="59">
        <v>0</v>
      </c>
      <c r="AE79" s="71">
        <v>0</v>
      </c>
      <c r="AF79" s="72">
        <v>8.3333333333333339E-4</v>
      </c>
      <c r="AG79" s="61">
        <v>6</v>
      </c>
      <c r="AH79" s="103">
        <f>(W79*X79+Z79*AA79+AC79*AD79)/AG79</f>
        <v>0</v>
      </c>
      <c r="AI79" s="74">
        <f t="shared" si="2"/>
        <v>0</v>
      </c>
      <c r="AJ79" s="105" t="str">
        <f t="shared" si="3"/>
        <v>-</v>
      </c>
      <c r="AK79" s="62">
        <v>0.8</v>
      </c>
    </row>
    <row r="80" spans="1:37">
      <c r="A80" s="63" t="s">
        <v>352</v>
      </c>
      <c r="B80" s="64" t="s">
        <v>26</v>
      </c>
      <c r="C80" s="64" t="s">
        <v>579</v>
      </c>
      <c r="D80" s="65" t="s">
        <v>575</v>
      </c>
      <c r="E80" s="66">
        <v>-136.5</v>
      </c>
      <c r="F80" s="67">
        <v>-60</v>
      </c>
      <c r="G80" s="68">
        <v>16.5</v>
      </c>
      <c r="H80" s="69">
        <v>-60</v>
      </c>
      <c r="I80" s="67">
        <v>54</v>
      </c>
      <c r="J80" s="70">
        <v>168</v>
      </c>
      <c r="K80" s="66">
        <v>91.5</v>
      </c>
      <c r="L80" s="67">
        <v>168</v>
      </c>
      <c r="M80" s="68">
        <v>244.5</v>
      </c>
      <c r="N80" s="66">
        <v>14.3</v>
      </c>
      <c r="O80" s="67">
        <v>27.1</v>
      </c>
      <c r="P80" s="68">
        <v>39.799999999999997</v>
      </c>
      <c r="Q80" s="69">
        <v>17</v>
      </c>
      <c r="R80" s="67">
        <v>36</v>
      </c>
      <c r="S80" s="70">
        <v>55</v>
      </c>
      <c r="T80" s="99">
        <v>8.3101851851851861E-3</v>
      </c>
      <c r="U80" s="100">
        <v>5.0879629629629629E-2</v>
      </c>
      <c r="V80" s="58" t="s">
        <v>5</v>
      </c>
      <c r="W80" s="59">
        <v>0</v>
      </c>
      <c r="X80" s="59">
        <v>75</v>
      </c>
      <c r="Y80" s="60" t="s">
        <v>15</v>
      </c>
      <c r="Z80" s="59">
        <v>0</v>
      </c>
      <c r="AA80" s="59">
        <v>75</v>
      </c>
      <c r="AB80" s="60">
        <v>0</v>
      </c>
      <c r="AC80" s="59">
        <v>0</v>
      </c>
      <c r="AD80" s="59">
        <v>0</v>
      </c>
      <c r="AE80" s="71">
        <v>0</v>
      </c>
      <c r="AF80" s="72">
        <v>6.9444444444444447E-4</v>
      </c>
      <c r="AG80" s="61">
        <v>100</v>
      </c>
      <c r="AH80" s="103">
        <f>(W80*X80+Z80*AA80+AC80*AD80)/AG80</f>
        <v>0</v>
      </c>
      <c r="AI80" s="74">
        <f t="shared" si="2"/>
        <v>0</v>
      </c>
      <c r="AJ80" s="105" t="str">
        <f t="shared" si="3"/>
        <v>-</v>
      </c>
      <c r="AK80" s="62">
        <v>2</v>
      </c>
    </row>
    <row r="81" spans="1:37">
      <c r="A81" s="63" t="s">
        <v>352</v>
      </c>
      <c r="B81" s="64" t="s">
        <v>3</v>
      </c>
      <c r="C81" s="64" t="s">
        <v>579</v>
      </c>
      <c r="D81" s="65" t="s">
        <v>575</v>
      </c>
      <c r="E81" s="66">
        <v>-54.6</v>
      </c>
      <c r="F81" s="67">
        <v>-24</v>
      </c>
      <c r="G81" s="68">
        <v>6.6</v>
      </c>
      <c r="H81" s="69">
        <v>-24</v>
      </c>
      <c r="I81" s="67">
        <v>21.6</v>
      </c>
      <c r="J81" s="70">
        <v>67.2</v>
      </c>
      <c r="K81" s="66">
        <v>36.6</v>
      </c>
      <c r="L81" s="67">
        <v>67.2</v>
      </c>
      <c r="M81" s="68">
        <v>97.8</v>
      </c>
      <c r="N81" s="66">
        <v>14.3</v>
      </c>
      <c r="O81" s="67">
        <v>27.1</v>
      </c>
      <c r="P81" s="68">
        <v>39.799999999999997</v>
      </c>
      <c r="Q81" s="69">
        <v>17</v>
      </c>
      <c r="R81" s="67">
        <v>36</v>
      </c>
      <c r="S81" s="70">
        <v>55</v>
      </c>
      <c r="T81" s="99">
        <v>8.3101851851851861E-3</v>
      </c>
      <c r="U81" s="100">
        <v>5.0879629629629629E-2</v>
      </c>
      <c r="V81" s="58" t="s">
        <v>5</v>
      </c>
      <c r="W81" s="59">
        <v>0</v>
      </c>
      <c r="X81" s="59">
        <v>30</v>
      </c>
      <c r="Y81" s="60" t="s">
        <v>15</v>
      </c>
      <c r="Z81" s="59">
        <v>0</v>
      </c>
      <c r="AA81" s="59">
        <v>30</v>
      </c>
      <c r="AB81" s="60">
        <v>0</v>
      </c>
      <c r="AC81" s="59">
        <v>0</v>
      </c>
      <c r="AD81" s="59">
        <v>0</v>
      </c>
      <c r="AE81" s="71">
        <v>0</v>
      </c>
      <c r="AF81" s="72">
        <v>6.9444444444444447E-4</v>
      </c>
      <c r="AG81" s="61">
        <v>40</v>
      </c>
      <c r="AH81" s="103">
        <f>(W81*X81+Z81*AA81+AC81*AD81)/AG81</f>
        <v>0</v>
      </c>
      <c r="AI81" s="74">
        <f t="shared" si="2"/>
        <v>0</v>
      </c>
      <c r="AJ81" s="105" t="str">
        <f t="shared" si="3"/>
        <v>-</v>
      </c>
      <c r="AK81" s="62">
        <v>0.8</v>
      </c>
    </row>
    <row r="82" spans="1:37">
      <c r="A82" s="63" t="s">
        <v>127</v>
      </c>
      <c r="B82" s="64"/>
      <c r="C82" s="64" t="s">
        <v>580</v>
      </c>
      <c r="D82" s="65" t="s">
        <v>575</v>
      </c>
      <c r="E82" s="66">
        <v>-46.5</v>
      </c>
      <c r="F82" s="67">
        <v>-10.199999999999999</v>
      </c>
      <c r="G82" s="68">
        <v>26.1</v>
      </c>
      <c r="H82" s="69">
        <v>-10.199999999999999</v>
      </c>
      <c r="I82" s="67">
        <v>12.2</v>
      </c>
      <c r="J82" s="70">
        <v>34.6</v>
      </c>
      <c r="K82" s="66">
        <v>-1.7</v>
      </c>
      <c r="L82" s="67">
        <v>34.6</v>
      </c>
      <c r="M82" s="68">
        <v>70.900000000000006</v>
      </c>
      <c r="N82" s="66">
        <v>103</v>
      </c>
      <c r="O82" s="67">
        <v>194</v>
      </c>
      <c r="P82" s="68">
        <v>284</v>
      </c>
      <c r="Q82" s="69">
        <v>168</v>
      </c>
      <c r="R82" s="67">
        <v>224</v>
      </c>
      <c r="S82" s="70">
        <v>280</v>
      </c>
      <c r="T82" s="99">
        <v>1.4456018518518519E-2</v>
      </c>
      <c r="U82" s="100">
        <v>9.1018518518518512E-2</v>
      </c>
      <c r="V82" s="58" t="s">
        <v>5</v>
      </c>
      <c r="W82" s="59">
        <v>0</v>
      </c>
      <c r="X82" s="59">
        <v>18</v>
      </c>
      <c r="Y82" s="60" t="s">
        <v>7</v>
      </c>
      <c r="Z82" s="59">
        <v>0</v>
      </c>
      <c r="AA82" s="59">
        <v>3</v>
      </c>
      <c r="AB82" s="60" t="s">
        <v>23</v>
      </c>
      <c r="AC82" s="59">
        <v>0</v>
      </c>
      <c r="AD82" s="59">
        <v>3</v>
      </c>
      <c r="AE82" s="71">
        <v>0</v>
      </c>
      <c r="AF82" s="72">
        <v>8.3333333333333339E-4</v>
      </c>
      <c r="AG82" s="61">
        <v>8</v>
      </c>
      <c r="AH82" s="103">
        <f>(W82*X82+Z82*AA82+AC82*AD82)/AG82</f>
        <v>0</v>
      </c>
      <c r="AI82" s="74">
        <f t="shared" si="2"/>
        <v>0</v>
      </c>
      <c r="AJ82" s="105" t="str">
        <f t="shared" si="3"/>
        <v>-</v>
      </c>
      <c r="AK82" s="62">
        <v>0.6</v>
      </c>
    </row>
    <row r="83" spans="1:37">
      <c r="A83" s="63" t="s">
        <v>127</v>
      </c>
      <c r="B83" s="64"/>
      <c r="C83" s="64" t="s">
        <v>577</v>
      </c>
      <c r="D83" s="65" t="s">
        <v>573</v>
      </c>
      <c r="E83" s="66">
        <v>-46.5</v>
      </c>
      <c r="F83" s="67">
        <v>-10.199999999999999</v>
      </c>
      <c r="G83" s="68">
        <v>26.1</v>
      </c>
      <c r="H83" s="69">
        <v>-10.199999999999999</v>
      </c>
      <c r="I83" s="67">
        <v>12.2</v>
      </c>
      <c r="J83" s="70">
        <v>34.6</v>
      </c>
      <c r="K83" s="66">
        <v>-1.7</v>
      </c>
      <c r="L83" s="67">
        <v>34.6</v>
      </c>
      <c r="M83" s="68">
        <v>70.900000000000006</v>
      </c>
      <c r="N83" s="66">
        <v>103</v>
      </c>
      <c r="O83" s="67">
        <v>194</v>
      </c>
      <c r="P83" s="68">
        <v>284</v>
      </c>
      <c r="Q83" s="69">
        <v>168</v>
      </c>
      <c r="R83" s="67">
        <v>224</v>
      </c>
      <c r="S83" s="70">
        <v>280</v>
      </c>
      <c r="T83" s="99">
        <v>1.315972222222222E-2</v>
      </c>
      <c r="U83" s="100">
        <v>8.7314814814814803E-2</v>
      </c>
      <c r="V83" s="58" t="s">
        <v>5</v>
      </c>
      <c r="W83" s="59">
        <v>0</v>
      </c>
      <c r="X83" s="59">
        <v>18</v>
      </c>
      <c r="Y83" s="60" t="s">
        <v>7</v>
      </c>
      <c r="Z83" s="59">
        <v>0</v>
      </c>
      <c r="AA83" s="59">
        <v>3</v>
      </c>
      <c r="AB83" s="60" t="s">
        <v>23</v>
      </c>
      <c r="AC83" s="59">
        <v>0</v>
      </c>
      <c r="AD83" s="59">
        <v>3</v>
      </c>
      <c r="AE83" s="71">
        <v>0</v>
      </c>
      <c r="AF83" s="72">
        <v>8.3333333333333339E-4</v>
      </c>
      <c r="AG83" s="61">
        <v>8</v>
      </c>
      <c r="AH83" s="103">
        <f>(W83*X83+Z83*AA83+AC83*AD83)/AG83</f>
        <v>0</v>
      </c>
      <c r="AI83" s="74">
        <f t="shared" si="2"/>
        <v>0</v>
      </c>
      <c r="AJ83" s="105" t="str">
        <f t="shared" si="3"/>
        <v>-</v>
      </c>
      <c r="AK83" s="62">
        <v>0.7</v>
      </c>
    </row>
    <row r="84" spans="1:37">
      <c r="A84" s="63" t="s">
        <v>127</v>
      </c>
      <c r="B84" s="64"/>
      <c r="C84" s="64" t="s">
        <v>574</v>
      </c>
      <c r="D84" s="65" t="s">
        <v>573</v>
      </c>
      <c r="E84" s="66">
        <v>-46.5</v>
      </c>
      <c r="F84" s="67">
        <v>-10.199999999999999</v>
      </c>
      <c r="G84" s="68">
        <v>26.1</v>
      </c>
      <c r="H84" s="69">
        <v>-10.199999999999999</v>
      </c>
      <c r="I84" s="67">
        <v>12.2</v>
      </c>
      <c r="J84" s="70">
        <v>34.6</v>
      </c>
      <c r="K84" s="66">
        <v>-1.7</v>
      </c>
      <c r="L84" s="67">
        <v>34.6</v>
      </c>
      <c r="M84" s="68">
        <v>70.900000000000006</v>
      </c>
      <c r="N84" s="66">
        <v>103</v>
      </c>
      <c r="O84" s="67">
        <v>194</v>
      </c>
      <c r="P84" s="68">
        <v>284</v>
      </c>
      <c r="Q84" s="69">
        <v>168</v>
      </c>
      <c r="R84" s="67">
        <v>224</v>
      </c>
      <c r="S84" s="70">
        <v>280</v>
      </c>
      <c r="T84" s="99">
        <v>1.2499999999999999E-2</v>
      </c>
      <c r="U84" s="100">
        <v>8.5474537037037043E-2</v>
      </c>
      <c r="V84" s="58" t="s">
        <v>5</v>
      </c>
      <c r="W84" s="59">
        <v>0</v>
      </c>
      <c r="X84" s="59">
        <v>18</v>
      </c>
      <c r="Y84" s="60" t="s">
        <v>7</v>
      </c>
      <c r="Z84" s="59">
        <v>0</v>
      </c>
      <c r="AA84" s="59">
        <v>3</v>
      </c>
      <c r="AB84" s="60" t="s">
        <v>23</v>
      </c>
      <c r="AC84" s="59">
        <v>0</v>
      </c>
      <c r="AD84" s="59">
        <v>3</v>
      </c>
      <c r="AE84" s="71">
        <v>0</v>
      </c>
      <c r="AF84" s="72">
        <v>8.3333333333333339E-4</v>
      </c>
      <c r="AG84" s="61">
        <v>8</v>
      </c>
      <c r="AH84" s="103">
        <f>(W84*X84+Z84*AA84+AC84*AD84)/AG84</f>
        <v>0</v>
      </c>
      <c r="AI84" s="74">
        <f t="shared" si="2"/>
        <v>0</v>
      </c>
      <c r="AJ84" s="105" t="str">
        <f t="shared" si="3"/>
        <v>-</v>
      </c>
      <c r="AK84" s="62">
        <v>0.7</v>
      </c>
    </row>
    <row r="85" spans="1:37">
      <c r="A85" s="63" t="s">
        <v>127</v>
      </c>
      <c r="B85" s="64"/>
      <c r="C85" s="64" t="s">
        <v>579</v>
      </c>
      <c r="D85" s="65" t="s">
        <v>573</v>
      </c>
      <c r="E85" s="66">
        <v>-46.5</v>
      </c>
      <c r="F85" s="67">
        <v>-10.199999999999999</v>
      </c>
      <c r="G85" s="68">
        <v>26.1</v>
      </c>
      <c r="H85" s="69">
        <v>-10.199999999999999</v>
      </c>
      <c r="I85" s="67">
        <v>12.2</v>
      </c>
      <c r="J85" s="70">
        <v>34.6</v>
      </c>
      <c r="K85" s="66">
        <v>-1.7</v>
      </c>
      <c r="L85" s="67">
        <v>34.6</v>
      </c>
      <c r="M85" s="68">
        <v>70.900000000000006</v>
      </c>
      <c r="N85" s="66">
        <v>103</v>
      </c>
      <c r="O85" s="67">
        <v>194</v>
      </c>
      <c r="P85" s="68">
        <v>284</v>
      </c>
      <c r="Q85" s="69">
        <v>168</v>
      </c>
      <c r="R85" s="67">
        <v>224</v>
      </c>
      <c r="S85" s="70">
        <v>280</v>
      </c>
      <c r="T85" s="99">
        <v>1.3807870370370371E-2</v>
      </c>
      <c r="U85" s="100">
        <v>8.9166666666666672E-2</v>
      </c>
      <c r="V85" s="58" t="s">
        <v>5</v>
      </c>
      <c r="W85" s="59">
        <v>0</v>
      </c>
      <c r="X85" s="59">
        <v>18</v>
      </c>
      <c r="Y85" s="60" t="s">
        <v>7</v>
      </c>
      <c r="Z85" s="59">
        <v>0</v>
      </c>
      <c r="AA85" s="59">
        <v>3</v>
      </c>
      <c r="AB85" s="60" t="s">
        <v>23</v>
      </c>
      <c r="AC85" s="59">
        <v>0</v>
      </c>
      <c r="AD85" s="59">
        <v>3</v>
      </c>
      <c r="AE85" s="71">
        <v>0</v>
      </c>
      <c r="AF85" s="72">
        <v>8.3333333333333339E-4</v>
      </c>
      <c r="AG85" s="61">
        <v>8</v>
      </c>
      <c r="AH85" s="103">
        <f>(W85*X85+Z85*AA85+AC85*AD85)/AG85</f>
        <v>0</v>
      </c>
      <c r="AI85" s="74">
        <f t="shared" si="2"/>
        <v>0</v>
      </c>
      <c r="AJ85" s="105" t="str">
        <f t="shared" si="3"/>
        <v>-</v>
      </c>
      <c r="AK85" s="62">
        <v>0.7</v>
      </c>
    </row>
    <row r="86" spans="1:37">
      <c r="A86" s="63" t="s">
        <v>127</v>
      </c>
      <c r="B86" s="64"/>
      <c r="C86" s="64" t="s">
        <v>578</v>
      </c>
      <c r="D86" s="65" t="s">
        <v>573</v>
      </c>
      <c r="E86" s="66">
        <v>-46.5</v>
      </c>
      <c r="F86" s="67">
        <v>-10.199999999999999</v>
      </c>
      <c r="G86" s="68">
        <v>26.1</v>
      </c>
      <c r="H86" s="69">
        <v>-10.199999999999999</v>
      </c>
      <c r="I86" s="67">
        <v>12.2</v>
      </c>
      <c r="J86" s="70">
        <v>34.6</v>
      </c>
      <c r="K86" s="66">
        <v>-1.7</v>
      </c>
      <c r="L86" s="67">
        <v>34.6</v>
      </c>
      <c r="M86" s="68">
        <v>70.900000000000006</v>
      </c>
      <c r="N86" s="66">
        <v>103</v>
      </c>
      <c r="O86" s="67">
        <v>194</v>
      </c>
      <c r="P86" s="68">
        <v>284</v>
      </c>
      <c r="Q86" s="69">
        <v>168</v>
      </c>
      <c r="R86" s="67">
        <v>224</v>
      </c>
      <c r="S86" s="70">
        <v>280</v>
      </c>
      <c r="T86" s="99">
        <v>1.315972222222222E-2</v>
      </c>
      <c r="U86" s="100">
        <v>8.7314814814814803E-2</v>
      </c>
      <c r="V86" s="58" t="s">
        <v>5</v>
      </c>
      <c r="W86" s="59">
        <v>0</v>
      </c>
      <c r="X86" s="59">
        <v>18</v>
      </c>
      <c r="Y86" s="60" t="s">
        <v>7</v>
      </c>
      <c r="Z86" s="59">
        <v>0</v>
      </c>
      <c r="AA86" s="59">
        <v>3</v>
      </c>
      <c r="AB86" s="60" t="s">
        <v>23</v>
      </c>
      <c r="AC86" s="59">
        <v>0</v>
      </c>
      <c r="AD86" s="59">
        <v>3</v>
      </c>
      <c r="AE86" s="71">
        <v>0</v>
      </c>
      <c r="AF86" s="72">
        <v>8.3333333333333339E-4</v>
      </c>
      <c r="AG86" s="61">
        <v>8</v>
      </c>
      <c r="AH86" s="103">
        <f>(W86*X86+Z86*AA86+AC86*AD86)/AG86</f>
        <v>0</v>
      </c>
      <c r="AI86" s="74">
        <f t="shared" si="2"/>
        <v>0</v>
      </c>
      <c r="AJ86" s="105" t="str">
        <f t="shared" si="3"/>
        <v>-</v>
      </c>
      <c r="AK86" s="62">
        <v>0.7</v>
      </c>
    </row>
    <row r="87" spans="1:37">
      <c r="A87" s="63" t="s">
        <v>360</v>
      </c>
      <c r="B87" s="64" t="s">
        <v>3</v>
      </c>
      <c r="C87" s="64" t="s">
        <v>578</v>
      </c>
      <c r="D87" s="65" t="s">
        <v>575</v>
      </c>
      <c r="E87" s="66">
        <v>-175.5</v>
      </c>
      <c r="F87" s="67">
        <v>-91.5</v>
      </c>
      <c r="G87" s="68">
        <v>-7.5</v>
      </c>
      <c r="H87" s="69">
        <v>-91.5</v>
      </c>
      <c r="I87" s="67">
        <v>105</v>
      </c>
      <c r="J87" s="70">
        <v>301.5</v>
      </c>
      <c r="K87" s="66">
        <v>217.5</v>
      </c>
      <c r="L87" s="67">
        <v>301.5</v>
      </c>
      <c r="M87" s="68">
        <v>385.5</v>
      </c>
      <c r="N87" s="66">
        <v>224</v>
      </c>
      <c r="O87" s="67">
        <v>448</v>
      </c>
      <c r="P87" s="68">
        <v>672</v>
      </c>
      <c r="Q87" s="69">
        <v>204</v>
      </c>
      <c r="R87" s="67">
        <v>728</v>
      </c>
      <c r="S87" s="70">
        <v>1252</v>
      </c>
      <c r="T87" s="99">
        <v>1.2662037037037039E-2</v>
      </c>
      <c r="U87" s="100">
        <v>8.6365740740740729E-2</v>
      </c>
      <c r="V87" s="58" t="s">
        <v>5</v>
      </c>
      <c r="W87" s="59">
        <v>0</v>
      </c>
      <c r="X87" s="59">
        <v>48</v>
      </c>
      <c r="Y87" s="60" t="s">
        <v>11</v>
      </c>
      <c r="Z87" s="59">
        <v>0</v>
      </c>
      <c r="AA87" s="59">
        <v>32</v>
      </c>
      <c r="AB87" s="60">
        <v>0</v>
      </c>
      <c r="AC87" s="59">
        <v>0</v>
      </c>
      <c r="AD87" s="59">
        <v>0</v>
      </c>
      <c r="AE87" s="71">
        <v>0</v>
      </c>
      <c r="AF87" s="72">
        <v>1.1111111111111111E-3</v>
      </c>
      <c r="AG87" s="61">
        <v>4</v>
      </c>
      <c r="AH87" s="103">
        <f>(W87*X87+Z87*AA87+AC87*AD87)/AG87</f>
        <v>0</v>
      </c>
      <c r="AI87" s="74">
        <f t="shared" si="2"/>
        <v>0</v>
      </c>
      <c r="AJ87" s="105" t="str">
        <f t="shared" si="3"/>
        <v>-</v>
      </c>
      <c r="AK87" s="62">
        <v>2</v>
      </c>
    </row>
    <row r="88" spans="1:37">
      <c r="A88" s="63" t="s">
        <v>360</v>
      </c>
      <c r="B88" s="64" t="s">
        <v>26</v>
      </c>
      <c r="C88" s="64" t="s">
        <v>578</v>
      </c>
      <c r="D88" s="65" t="s">
        <v>575</v>
      </c>
      <c r="E88" s="66">
        <v>-70.2</v>
      </c>
      <c r="F88" s="67">
        <v>-36.6</v>
      </c>
      <c r="G88" s="68">
        <v>-3</v>
      </c>
      <c r="H88" s="69">
        <v>-36.6</v>
      </c>
      <c r="I88" s="67">
        <v>42</v>
      </c>
      <c r="J88" s="70">
        <v>120.6</v>
      </c>
      <c r="K88" s="66">
        <v>87</v>
      </c>
      <c r="L88" s="67">
        <v>120.6</v>
      </c>
      <c r="M88" s="68">
        <v>154.19999999999999</v>
      </c>
      <c r="N88" s="66">
        <v>224</v>
      </c>
      <c r="O88" s="67">
        <v>448</v>
      </c>
      <c r="P88" s="68">
        <v>672</v>
      </c>
      <c r="Q88" s="69">
        <v>204</v>
      </c>
      <c r="R88" s="67">
        <v>728</v>
      </c>
      <c r="S88" s="70">
        <v>1252</v>
      </c>
      <c r="T88" s="99">
        <v>1.1516203703703702E-2</v>
      </c>
      <c r="U88" s="100">
        <v>5.8067129629629628E-2</v>
      </c>
      <c r="V88" s="58" t="s">
        <v>5</v>
      </c>
      <c r="W88" s="59">
        <v>0</v>
      </c>
      <c r="X88" s="59">
        <v>120</v>
      </c>
      <c r="Y88" s="60" t="s">
        <v>11</v>
      </c>
      <c r="Z88" s="59">
        <v>0</v>
      </c>
      <c r="AA88" s="59">
        <v>80</v>
      </c>
      <c r="AB88" s="60">
        <v>0</v>
      </c>
      <c r="AC88" s="59">
        <v>0</v>
      </c>
      <c r="AD88" s="59">
        <v>0</v>
      </c>
      <c r="AE88" s="71">
        <v>0</v>
      </c>
      <c r="AF88" s="72">
        <v>1.1111111111111111E-3</v>
      </c>
      <c r="AG88" s="61">
        <v>10</v>
      </c>
      <c r="AH88" s="103">
        <f>(W88*X88+Z88*AA88+AC88*AD88)/AG88</f>
        <v>0</v>
      </c>
      <c r="AI88" s="74">
        <f t="shared" si="2"/>
        <v>0</v>
      </c>
      <c r="AJ88" s="105" t="str">
        <f t="shared" si="3"/>
        <v>-</v>
      </c>
      <c r="AK88" s="62">
        <v>5.5</v>
      </c>
    </row>
    <row r="89" spans="1:37">
      <c r="A89" s="63" t="s">
        <v>363</v>
      </c>
      <c r="B89" s="64" t="s">
        <v>26</v>
      </c>
      <c r="C89" s="64" t="s">
        <v>578</v>
      </c>
      <c r="D89" s="65" t="s">
        <v>575</v>
      </c>
      <c r="E89" s="66">
        <v>-60</v>
      </c>
      <c r="F89" s="67">
        <v>-42</v>
      </c>
      <c r="G89" s="68">
        <v>-24</v>
      </c>
      <c r="H89" s="69">
        <v>-42</v>
      </c>
      <c r="I89" s="67">
        <v>24</v>
      </c>
      <c r="J89" s="70">
        <v>90</v>
      </c>
      <c r="K89" s="66">
        <v>72</v>
      </c>
      <c r="L89" s="67">
        <v>90</v>
      </c>
      <c r="M89" s="68">
        <v>108</v>
      </c>
      <c r="N89" s="66">
        <v>18</v>
      </c>
      <c r="O89" s="67">
        <v>24</v>
      </c>
      <c r="P89" s="68">
        <v>30</v>
      </c>
      <c r="Q89" s="69">
        <v>10</v>
      </c>
      <c r="R89" s="67">
        <v>32</v>
      </c>
      <c r="S89" s="70">
        <v>54</v>
      </c>
      <c r="T89" s="99">
        <v>7.0717592592592594E-3</v>
      </c>
      <c r="U89" s="100">
        <v>5.153935185185185E-2</v>
      </c>
      <c r="V89" s="58" t="s">
        <v>5</v>
      </c>
      <c r="W89" s="59">
        <v>0</v>
      </c>
      <c r="X89" s="59">
        <v>75</v>
      </c>
      <c r="Y89" s="60">
        <v>0</v>
      </c>
      <c r="Z89" s="59">
        <v>0</v>
      </c>
      <c r="AA89" s="59">
        <v>0</v>
      </c>
      <c r="AB89" s="60">
        <v>0</v>
      </c>
      <c r="AC89" s="59">
        <v>0</v>
      </c>
      <c r="AD89" s="59">
        <v>0</v>
      </c>
      <c r="AE89" s="71">
        <v>0</v>
      </c>
      <c r="AF89" s="72">
        <v>6.9444444444444447E-4</v>
      </c>
      <c r="AG89" s="61">
        <v>50</v>
      </c>
      <c r="AH89" s="103">
        <f>(W89*X89+Z89*AA89+AC89*AD89)/AG89</f>
        <v>0</v>
      </c>
      <c r="AI89" s="74">
        <f t="shared" si="2"/>
        <v>0</v>
      </c>
      <c r="AJ89" s="105" t="str">
        <f t="shared" si="3"/>
        <v>-</v>
      </c>
      <c r="AK89" s="62">
        <v>0.9</v>
      </c>
    </row>
    <row r="90" spans="1:37">
      <c r="A90" s="63" t="s">
        <v>363</v>
      </c>
      <c r="B90" s="64" t="s">
        <v>3</v>
      </c>
      <c r="C90" s="64" t="s">
        <v>578</v>
      </c>
      <c r="D90" s="65" t="s">
        <v>575</v>
      </c>
      <c r="E90" s="66">
        <v>-24</v>
      </c>
      <c r="F90" s="67">
        <v>-16.8</v>
      </c>
      <c r="G90" s="68">
        <v>-9.6</v>
      </c>
      <c r="H90" s="69">
        <v>-16.8</v>
      </c>
      <c r="I90" s="67">
        <v>9.6</v>
      </c>
      <c r="J90" s="70">
        <v>36</v>
      </c>
      <c r="K90" s="66">
        <v>28.8</v>
      </c>
      <c r="L90" s="67">
        <v>36</v>
      </c>
      <c r="M90" s="68">
        <v>43.2</v>
      </c>
      <c r="N90" s="66">
        <v>18</v>
      </c>
      <c r="O90" s="67">
        <v>24</v>
      </c>
      <c r="P90" s="68">
        <v>30</v>
      </c>
      <c r="Q90" s="69">
        <v>10</v>
      </c>
      <c r="R90" s="67">
        <v>32</v>
      </c>
      <c r="S90" s="70">
        <v>54</v>
      </c>
      <c r="T90" s="99">
        <v>7.0717592592592594E-3</v>
      </c>
      <c r="U90" s="100">
        <v>5.153935185185185E-2</v>
      </c>
      <c r="V90" s="58" t="s">
        <v>5</v>
      </c>
      <c r="W90" s="59">
        <v>0</v>
      </c>
      <c r="X90" s="59">
        <v>30</v>
      </c>
      <c r="Y90" s="60">
        <v>0</v>
      </c>
      <c r="Z90" s="59">
        <v>0</v>
      </c>
      <c r="AA90" s="59">
        <v>0</v>
      </c>
      <c r="AB90" s="60">
        <v>0</v>
      </c>
      <c r="AC90" s="59">
        <v>0</v>
      </c>
      <c r="AD90" s="59">
        <v>0</v>
      </c>
      <c r="AE90" s="71">
        <v>0</v>
      </c>
      <c r="AF90" s="72">
        <v>6.9444444444444447E-4</v>
      </c>
      <c r="AG90" s="61">
        <v>20</v>
      </c>
      <c r="AH90" s="103">
        <f>(W90*X90+Z90*AA90+AC90*AD90)/AG90</f>
        <v>0</v>
      </c>
      <c r="AI90" s="74">
        <f t="shared" si="2"/>
        <v>0</v>
      </c>
      <c r="AJ90" s="105" t="str">
        <f t="shared" si="3"/>
        <v>-</v>
      </c>
      <c r="AK90" s="62">
        <v>0.4</v>
      </c>
    </row>
    <row r="91" spans="1:37">
      <c r="A91" s="63" t="s">
        <v>366</v>
      </c>
      <c r="B91" s="64" t="s">
        <v>26</v>
      </c>
      <c r="C91" s="64" t="s">
        <v>578</v>
      </c>
      <c r="D91" s="65" t="s">
        <v>575</v>
      </c>
      <c r="E91" s="66">
        <v>-52.2</v>
      </c>
      <c r="F91" s="67">
        <v>-34.200000000000003</v>
      </c>
      <c r="G91" s="68">
        <v>-16.2</v>
      </c>
      <c r="H91" s="69">
        <v>-34.200000000000003</v>
      </c>
      <c r="I91" s="67">
        <v>21.6</v>
      </c>
      <c r="J91" s="70">
        <v>77.400000000000006</v>
      </c>
      <c r="K91" s="66">
        <v>59.4</v>
      </c>
      <c r="L91" s="67">
        <v>77.400000000000006</v>
      </c>
      <c r="M91" s="68">
        <v>95.4</v>
      </c>
      <c r="N91" s="66">
        <v>60</v>
      </c>
      <c r="O91" s="67">
        <v>80</v>
      </c>
      <c r="P91" s="68">
        <v>100</v>
      </c>
      <c r="Q91" s="69">
        <v>42</v>
      </c>
      <c r="R91" s="67">
        <v>104</v>
      </c>
      <c r="S91" s="70">
        <v>166</v>
      </c>
      <c r="T91" s="99">
        <v>6.1574074074074074E-3</v>
      </c>
      <c r="U91" s="100">
        <v>4.7094907407407405E-2</v>
      </c>
      <c r="V91" s="58" t="s">
        <v>5</v>
      </c>
      <c r="W91" s="59">
        <v>0</v>
      </c>
      <c r="X91" s="59">
        <v>75</v>
      </c>
      <c r="Y91" s="60">
        <v>0</v>
      </c>
      <c r="Z91" s="59">
        <v>0</v>
      </c>
      <c r="AA91" s="59">
        <v>0</v>
      </c>
      <c r="AB91" s="60">
        <v>0</v>
      </c>
      <c r="AC91" s="59">
        <v>0</v>
      </c>
      <c r="AD91" s="59">
        <v>0</v>
      </c>
      <c r="AE91" s="71">
        <v>0</v>
      </c>
      <c r="AF91" s="72">
        <v>6.9444444444444447E-4</v>
      </c>
      <c r="AG91" s="61">
        <v>15</v>
      </c>
      <c r="AH91" s="103">
        <f>(W91*X91+Z91*AA91+AC91*AD91)/AG91</f>
        <v>0</v>
      </c>
      <c r="AI91" s="74">
        <f t="shared" si="2"/>
        <v>0</v>
      </c>
      <c r="AJ91" s="105" t="str">
        <f t="shared" si="3"/>
        <v>-</v>
      </c>
      <c r="AK91" s="62">
        <v>0.7</v>
      </c>
    </row>
    <row r="92" spans="1:37">
      <c r="A92" s="63" t="s">
        <v>366</v>
      </c>
      <c r="B92" s="64" t="s">
        <v>3</v>
      </c>
      <c r="C92" s="64" t="s">
        <v>578</v>
      </c>
      <c r="D92" s="65" t="s">
        <v>575</v>
      </c>
      <c r="E92" s="66">
        <v>-20.88</v>
      </c>
      <c r="F92" s="67">
        <v>-13.7</v>
      </c>
      <c r="G92" s="68">
        <v>-6.48</v>
      </c>
      <c r="H92" s="69">
        <v>-13.68</v>
      </c>
      <c r="I92" s="67">
        <v>8.64</v>
      </c>
      <c r="J92" s="70">
        <v>30.96</v>
      </c>
      <c r="K92" s="66">
        <v>23.76</v>
      </c>
      <c r="L92" s="67">
        <v>31</v>
      </c>
      <c r="M92" s="68">
        <v>38.159999999999997</v>
      </c>
      <c r="N92" s="66">
        <v>60</v>
      </c>
      <c r="O92" s="67">
        <v>80</v>
      </c>
      <c r="P92" s="68">
        <v>100</v>
      </c>
      <c r="Q92" s="69">
        <v>42</v>
      </c>
      <c r="R92" s="67">
        <v>104</v>
      </c>
      <c r="S92" s="70">
        <v>166</v>
      </c>
      <c r="T92" s="99">
        <v>6.1574074074074074E-3</v>
      </c>
      <c r="U92" s="100">
        <v>4.7094907407407405E-2</v>
      </c>
      <c r="V92" s="58" t="s">
        <v>5</v>
      </c>
      <c r="W92" s="59">
        <v>0</v>
      </c>
      <c r="X92" s="59">
        <v>30</v>
      </c>
      <c r="Y92" s="60">
        <v>0</v>
      </c>
      <c r="Z92" s="59">
        <v>0</v>
      </c>
      <c r="AA92" s="59">
        <v>0</v>
      </c>
      <c r="AB92" s="60">
        <v>0</v>
      </c>
      <c r="AC92" s="59">
        <v>0</v>
      </c>
      <c r="AD92" s="59">
        <v>0</v>
      </c>
      <c r="AE92" s="71">
        <v>0</v>
      </c>
      <c r="AF92" s="72">
        <v>6.9444444444444447E-4</v>
      </c>
      <c r="AG92" s="61">
        <v>6</v>
      </c>
      <c r="AH92" s="103">
        <f>(W92*X92+Z92*AA92+AC92*AD92)/AG92</f>
        <v>0</v>
      </c>
      <c r="AI92" s="74">
        <f t="shared" si="2"/>
        <v>0</v>
      </c>
      <c r="AJ92" s="105" t="str">
        <f t="shared" si="3"/>
        <v>-</v>
      </c>
      <c r="AK92" s="62">
        <v>0.3</v>
      </c>
    </row>
    <row r="93" spans="1:37">
      <c r="A93" s="63" t="s">
        <v>369</v>
      </c>
      <c r="B93" s="64" t="s">
        <v>26</v>
      </c>
      <c r="C93" s="64" t="s">
        <v>579</v>
      </c>
      <c r="D93" s="65" t="s">
        <v>575</v>
      </c>
      <c r="E93" s="66">
        <v>-118.8</v>
      </c>
      <c r="F93" s="67">
        <v>-52.2</v>
      </c>
      <c r="G93" s="68">
        <v>14.4</v>
      </c>
      <c r="H93" s="69">
        <v>-52.2</v>
      </c>
      <c r="I93" s="67">
        <v>52.2</v>
      </c>
      <c r="J93" s="70">
        <v>156.6</v>
      </c>
      <c r="K93" s="66">
        <v>90</v>
      </c>
      <c r="L93" s="67">
        <v>156.6</v>
      </c>
      <c r="M93" s="68">
        <v>223.2</v>
      </c>
      <c r="N93" s="66">
        <v>220</v>
      </c>
      <c r="O93" s="67">
        <v>368</v>
      </c>
      <c r="P93" s="68">
        <v>516</v>
      </c>
      <c r="Q93" s="69">
        <v>252</v>
      </c>
      <c r="R93" s="67">
        <v>484</v>
      </c>
      <c r="S93" s="70">
        <v>716</v>
      </c>
      <c r="T93" s="99">
        <v>1.113425925925926E-2</v>
      </c>
      <c r="U93" s="100">
        <v>8.3425925925925917E-2</v>
      </c>
      <c r="V93" s="58" t="s">
        <v>5</v>
      </c>
      <c r="W93" s="59">
        <v>0</v>
      </c>
      <c r="X93" s="59">
        <v>100</v>
      </c>
      <c r="Y93" s="60" t="s">
        <v>16</v>
      </c>
      <c r="Z93" s="59">
        <v>0</v>
      </c>
      <c r="AA93" s="59">
        <v>20</v>
      </c>
      <c r="AB93" s="60">
        <v>0</v>
      </c>
      <c r="AC93" s="59">
        <v>0</v>
      </c>
      <c r="AD93" s="59">
        <v>0</v>
      </c>
      <c r="AE93" s="71">
        <v>0</v>
      </c>
      <c r="AF93" s="72">
        <v>9.2592592592592585E-4</v>
      </c>
      <c r="AG93" s="61">
        <v>10</v>
      </c>
      <c r="AH93" s="103">
        <f>(W93*X93+Z93*AA93+AC93*AD93)/AG93</f>
        <v>0</v>
      </c>
      <c r="AI93" s="74">
        <f t="shared" si="2"/>
        <v>0</v>
      </c>
      <c r="AJ93" s="105" t="str">
        <f t="shared" si="3"/>
        <v>-</v>
      </c>
      <c r="AK93" s="62">
        <v>2.5</v>
      </c>
    </row>
    <row r="94" spans="1:37">
      <c r="A94" s="63" t="s">
        <v>369</v>
      </c>
      <c r="B94" s="64" t="s">
        <v>3</v>
      </c>
      <c r="C94" s="64" t="s">
        <v>579</v>
      </c>
      <c r="D94" s="65" t="s">
        <v>575</v>
      </c>
      <c r="E94" s="66">
        <v>-47.52</v>
      </c>
      <c r="F94" s="67">
        <v>-20.9</v>
      </c>
      <c r="G94" s="68">
        <v>5.76</v>
      </c>
      <c r="H94" s="69">
        <v>-20.88</v>
      </c>
      <c r="I94" s="67">
        <v>20.88</v>
      </c>
      <c r="J94" s="70">
        <v>62.64</v>
      </c>
      <c r="K94" s="66">
        <v>36</v>
      </c>
      <c r="L94" s="67">
        <v>62.6</v>
      </c>
      <c r="M94" s="68">
        <v>89.28</v>
      </c>
      <c r="N94" s="66">
        <v>220</v>
      </c>
      <c r="O94" s="67">
        <v>368</v>
      </c>
      <c r="P94" s="68">
        <v>516</v>
      </c>
      <c r="Q94" s="69">
        <v>252</v>
      </c>
      <c r="R94" s="67">
        <v>484</v>
      </c>
      <c r="S94" s="70">
        <v>716</v>
      </c>
      <c r="T94" s="99">
        <v>1.2372685185185186E-2</v>
      </c>
      <c r="U94" s="100">
        <v>8.7129629629629626E-2</v>
      </c>
      <c r="V94" s="58" t="s">
        <v>5</v>
      </c>
      <c r="W94" s="59">
        <v>0</v>
      </c>
      <c r="X94" s="59">
        <v>40</v>
      </c>
      <c r="Y94" s="60" t="s">
        <v>16</v>
      </c>
      <c r="Z94" s="59">
        <v>0</v>
      </c>
      <c r="AA94" s="59">
        <v>8</v>
      </c>
      <c r="AB94" s="60">
        <v>0</v>
      </c>
      <c r="AC94" s="59">
        <v>0</v>
      </c>
      <c r="AD94" s="59">
        <v>0</v>
      </c>
      <c r="AE94" s="71">
        <v>0</v>
      </c>
      <c r="AF94" s="72">
        <v>9.2592592592592585E-4</v>
      </c>
      <c r="AG94" s="61">
        <v>4</v>
      </c>
      <c r="AH94" s="103">
        <f>(W94*X94+Z94*AA94+AC94*AD94)/AG94</f>
        <v>0</v>
      </c>
      <c r="AI94" s="74">
        <f t="shared" si="2"/>
        <v>0</v>
      </c>
      <c r="AJ94" s="105" t="str">
        <f t="shared" si="3"/>
        <v>-</v>
      </c>
      <c r="AK94" s="62">
        <v>1.1000000000000001</v>
      </c>
    </row>
    <row r="95" spans="1:37">
      <c r="A95" s="63" t="s">
        <v>372</v>
      </c>
      <c r="B95" s="64" t="s">
        <v>26</v>
      </c>
      <c r="C95" s="64" t="s">
        <v>579</v>
      </c>
      <c r="D95" s="65" t="s">
        <v>573</v>
      </c>
      <c r="E95" s="66">
        <v>-84</v>
      </c>
      <c r="F95" s="67">
        <v>-55.2</v>
      </c>
      <c r="G95" s="68">
        <v>-26.4</v>
      </c>
      <c r="H95" s="69">
        <v>-55.2</v>
      </c>
      <c r="I95" s="67">
        <v>38.4</v>
      </c>
      <c r="J95" s="70">
        <v>132</v>
      </c>
      <c r="K95" s="66">
        <v>103.2</v>
      </c>
      <c r="L95" s="67">
        <v>132</v>
      </c>
      <c r="M95" s="68">
        <v>160.80000000000001</v>
      </c>
      <c r="N95" s="66">
        <v>72</v>
      </c>
      <c r="O95" s="67">
        <v>96</v>
      </c>
      <c r="P95" s="68">
        <v>120</v>
      </c>
      <c r="Q95" s="69">
        <v>50</v>
      </c>
      <c r="R95" s="67">
        <v>128</v>
      </c>
      <c r="S95" s="70">
        <v>206</v>
      </c>
      <c r="T95" s="99">
        <v>4.7569444444444447E-3</v>
      </c>
      <c r="U95" s="100">
        <v>1.6377314814814813E-2</v>
      </c>
      <c r="V95" s="58" t="s">
        <v>5</v>
      </c>
      <c r="W95" s="59">
        <v>0</v>
      </c>
      <c r="X95" s="59">
        <v>120</v>
      </c>
      <c r="Y95" s="60">
        <v>0</v>
      </c>
      <c r="Z95" s="59">
        <v>0</v>
      </c>
      <c r="AA95" s="59">
        <v>0</v>
      </c>
      <c r="AB95" s="60">
        <v>0</v>
      </c>
      <c r="AC95" s="59">
        <v>0</v>
      </c>
      <c r="AD95" s="59">
        <v>0</v>
      </c>
      <c r="AE95" s="71">
        <v>0</v>
      </c>
      <c r="AF95" s="72">
        <v>6.9444444444444447E-4</v>
      </c>
      <c r="AG95" s="61">
        <v>20</v>
      </c>
      <c r="AH95" s="103">
        <f>(W95*X95+Z95*AA95+AC95*AD95)/AG95</f>
        <v>0</v>
      </c>
      <c r="AI95" s="74">
        <f t="shared" si="2"/>
        <v>0</v>
      </c>
      <c r="AJ95" s="105" t="str">
        <f t="shared" si="3"/>
        <v>-</v>
      </c>
      <c r="AK95" s="62">
        <v>0.8</v>
      </c>
    </row>
    <row r="96" spans="1:37" ht="15.6" customHeight="1">
      <c r="A96" s="63" t="s">
        <v>372</v>
      </c>
      <c r="B96" s="64" t="s">
        <v>26</v>
      </c>
      <c r="C96" s="64" t="s">
        <v>574</v>
      </c>
      <c r="D96" s="65" t="s">
        <v>573</v>
      </c>
      <c r="E96" s="66">
        <v>-84</v>
      </c>
      <c r="F96" s="67">
        <v>-55.2</v>
      </c>
      <c r="G96" s="68">
        <v>-26.4</v>
      </c>
      <c r="H96" s="69">
        <v>-55.2</v>
      </c>
      <c r="I96" s="67">
        <v>38.4</v>
      </c>
      <c r="J96" s="70">
        <v>132</v>
      </c>
      <c r="K96" s="66">
        <v>103.2</v>
      </c>
      <c r="L96" s="67">
        <v>132</v>
      </c>
      <c r="M96" s="68">
        <v>160.80000000000001</v>
      </c>
      <c r="N96" s="66">
        <v>72</v>
      </c>
      <c r="O96" s="67">
        <v>96</v>
      </c>
      <c r="P96" s="68">
        <v>120</v>
      </c>
      <c r="Q96" s="69">
        <v>50</v>
      </c>
      <c r="R96" s="67">
        <v>128</v>
      </c>
      <c r="S96" s="70">
        <v>206</v>
      </c>
      <c r="T96" s="99">
        <v>5.9837962962962961E-3</v>
      </c>
      <c r="U96" s="100">
        <v>4.5601851851851859E-2</v>
      </c>
      <c r="V96" s="58" t="s">
        <v>5</v>
      </c>
      <c r="W96" s="59">
        <v>0</v>
      </c>
      <c r="X96" s="59">
        <v>120</v>
      </c>
      <c r="Y96" s="60">
        <v>0</v>
      </c>
      <c r="Z96" s="59">
        <v>0</v>
      </c>
      <c r="AA96" s="59">
        <v>0</v>
      </c>
      <c r="AB96" s="60">
        <v>0</v>
      </c>
      <c r="AC96" s="59">
        <v>0</v>
      </c>
      <c r="AD96" s="59">
        <v>0</v>
      </c>
      <c r="AE96" s="71">
        <v>0</v>
      </c>
      <c r="AF96" s="72">
        <v>6.9444444444444447E-4</v>
      </c>
      <c r="AG96" s="61">
        <v>20</v>
      </c>
      <c r="AH96" s="103">
        <f>(W96*X96+Z96*AA96+AC96*AD96)/AG96</f>
        <v>0</v>
      </c>
      <c r="AI96" s="74">
        <f t="shared" si="2"/>
        <v>0</v>
      </c>
      <c r="AJ96" s="105" t="str">
        <f t="shared" si="3"/>
        <v>-</v>
      </c>
      <c r="AK96" s="62">
        <v>0.8</v>
      </c>
    </row>
    <row r="97" spans="1:37">
      <c r="A97" s="63" t="s">
        <v>372</v>
      </c>
      <c r="B97" s="64" t="s">
        <v>26</v>
      </c>
      <c r="C97" s="64" t="s">
        <v>578</v>
      </c>
      <c r="D97" s="65" t="s">
        <v>573</v>
      </c>
      <c r="E97" s="66">
        <v>-84</v>
      </c>
      <c r="F97" s="67">
        <v>-55.2</v>
      </c>
      <c r="G97" s="68">
        <v>-26.4</v>
      </c>
      <c r="H97" s="69">
        <v>-55.2</v>
      </c>
      <c r="I97" s="67">
        <v>38.4</v>
      </c>
      <c r="J97" s="70">
        <v>132</v>
      </c>
      <c r="K97" s="66">
        <v>103.2</v>
      </c>
      <c r="L97" s="67">
        <v>132</v>
      </c>
      <c r="M97" s="68">
        <v>160.80000000000001</v>
      </c>
      <c r="N97" s="66">
        <v>72</v>
      </c>
      <c r="O97" s="67">
        <v>96</v>
      </c>
      <c r="P97" s="68">
        <v>120</v>
      </c>
      <c r="Q97" s="69">
        <v>50</v>
      </c>
      <c r="R97" s="67">
        <v>128</v>
      </c>
      <c r="S97" s="70">
        <v>206</v>
      </c>
      <c r="T97" s="99">
        <v>5.2199074074074066E-3</v>
      </c>
      <c r="U97" s="100">
        <v>4.296296296296296E-2</v>
      </c>
      <c r="V97" s="58" t="s">
        <v>5</v>
      </c>
      <c r="W97" s="59">
        <v>0</v>
      </c>
      <c r="X97" s="59">
        <v>120</v>
      </c>
      <c r="Y97" s="60">
        <v>0</v>
      </c>
      <c r="Z97" s="59">
        <v>0</v>
      </c>
      <c r="AA97" s="59">
        <v>0</v>
      </c>
      <c r="AB97" s="60">
        <v>0</v>
      </c>
      <c r="AC97" s="59">
        <v>0</v>
      </c>
      <c r="AD97" s="59">
        <v>0</v>
      </c>
      <c r="AE97" s="71">
        <v>0</v>
      </c>
      <c r="AF97" s="72">
        <v>6.9444444444444447E-4</v>
      </c>
      <c r="AG97" s="61">
        <v>20</v>
      </c>
      <c r="AH97" s="103">
        <f>(W97*X97+Z97*AA97+AC97*AD97)/AG97</f>
        <v>0</v>
      </c>
      <c r="AI97" s="74">
        <f t="shared" si="2"/>
        <v>0</v>
      </c>
      <c r="AJ97" s="105" t="str">
        <f t="shared" si="3"/>
        <v>-</v>
      </c>
      <c r="AK97" s="62">
        <v>0.9</v>
      </c>
    </row>
    <row r="98" spans="1:37">
      <c r="A98" s="63" t="s">
        <v>372</v>
      </c>
      <c r="B98" s="64" t="s">
        <v>26</v>
      </c>
      <c r="C98" s="64" t="s">
        <v>580</v>
      </c>
      <c r="D98" s="65" t="s">
        <v>573</v>
      </c>
      <c r="E98" s="66">
        <v>-84</v>
      </c>
      <c r="F98" s="67">
        <v>-55.2</v>
      </c>
      <c r="G98" s="68">
        <v>-26.4</v>
      </c>
      <c r="H98" s="69">
        <v>-55.2</v>
      </c>
      <c r="I98" s="67">
        <v>38.4</v>
      </c>
      <c r="J98" s="70">
        <v>132</v>
      </c>
      <c r="K98" s="66">
        <v>103.2</v>
      </c>
      <c r="L98" s="67">
        <v>132</v>
      </c>
      <c r="M98" s="68">
        <v>160.80000000000001</v>
      </c>
      <c r="N98" s="66">
        <v>72</v>
      </c>
      <c r="O98" s="67">
        <v>96</v>
      </c>
      <c r="P98" s="68">
        <v>120</v>
      </c>
      <c r="Q98" s="69">
        <v>50</v>
      </c>
      <c r="R98" s="67">
        <v>128</v>
      </c>
      <c r="S98" s="70">
        <v>206</v>
      </c>
      <c r="T98" s="99">
        <v>4.2939814814814811E-3</v>
      </c>
      <c r="U98" s="100">
        <v>1.4791666666666668E-2</v>
      </c>
      <c r="V98" s="58" t="s">
        <v>5</v>
      </c>
      <c r="W98" s="59">
        <v>0</v>
      </c>
      <c r="X98" s="59">
        <v>120</v>
      </c>
      <c r="Y98" s="60">
        <v>0</v>
      </c>
      <c r="Z98" s="59">
        <v>0</v>
      </c>
      <c r="AA98" s="59">
        <v>0</v>
      </c>
      <c r="AB98" s="60">
        <v>0</v>
      </c>
      <c r="AC98" s="59">
        <v>0</v>
      </c>
      <c r="AD98" s="59">
        <v>0</v>
      </c>
      <c r="AE98" s="71">
        <v>0</v>
      </c>
      <c r="AF98" s="72">
        <v>6.9444444444444447E-4</v>
      </c>
      <c r="AG98" s="61">
        <v>20</v>
      </c>
      <c r="AH98" s="103">
        <f>(W98*X98+Z98*AA98+AC98*AD98)/AG98</f>
        <v>0</v>
      </c>
      <c r="AI98" s="74">
        <f t="shared" si="2"/>
        <v>0</v>
      </c>
      <c r="AJ98" s="105" t="str">
        <f t="shared" si="3"/>
        <v>-</v>
      </c>
      <c r="AK98" s="62">
        <v>1</v>
      </c>
    </row>
    <row r="99" spans="1:37">
      <c r="A99" s="63" t="s">
        <v>372</v>
      </c>
      <c r="B99" s="64" t="s">
        <v>3</v>
      </c>
      <c r="C99" s="64" t="s">
        <v>579</v>
      </c>
      <c r="D99" s="65" t="s">
        <v>573</v>
      </c>
      <c r="E99" s="66">
        <v>-84</v>
      </c>
      <c r="F99" s="67">
        <v>-55.2</v>
      </c>
      <c r="G99" s="68">
        <v>-26.4</v>
      </c>
      <c r="H99" s="69">
        <v>-55.2</v>
      </c>
      <c r="I99" s="67">
        <v>38.4</v>
      </c>
      <c r="J99" s="70">
        <v>132</v>
      </c>
      <c r="K99" s="66">
        <v>103.2</v>
      </c>
      <c r="L99" s="67">
        <v>132</v>
      </c>
      <c r="M99" s="68">
        <v>160.80000000000001</v>
      </c>
      <c r="N99" s="66">
        <v>72</v>
      </c>
      <c r="O99" s="67">
        <v>96</v>
      </c>
      <c r="P99" s="68">
        <v>120</v>
      </c>
      <c r="Q99" s="69">
        <v>50</v>
      </c>
      <c r="R99" s="67">
        <v>128</v>
      </c>
      <c r="S99" s="70">
        <v>206</v>
      </c>
      <c r="T99" s="99">
        <v>4.4675925925925933E-3</v>
      </c>
      <c r="U99" s="100">
        <v>1.5370370370370369E-2</v>
      </c>
      <c r="V99" s="58" t="s">
        <v>5</v>
      </c>
      <c r="W99" s="59">
        <v>0</v>
      </c>
      <c r="X99" s="59">
        <v>48</v>
      </c>
      <c r="Y99" s="60">
        <v>0</v>
      </c>
      <c r="Z99" s="59">
        <v>0</v>
      </c>
      <c r="AA99" s="59">
        <v>0</v>
      </c>
      <c r="AB99" s="60">
        <v>0</v>
      </c>
      <c r="AC99" s="59">
        <v>0</v>
      </c>
      <c r="AD99" s="59">
        <v>0</v>
      </c>
      <c r="AE99" s="71">
        <v>0</v>
      </c>
      <c r="AF99" s="72">
        <v>6.9444444444444447E-4</v>
      </c>
      <c r="AG99" s="61">
        <v>8</v>
      </c>
      <c r="AH99" s="103">
        <f>(W99*X99+Z99*AA99+AC99*AD99)/AG99</f>
        <v>0</v>
      </c>
      <c r="AI99" s="74">
        <f t="shared" si="2"/>
        <v>0</v>
      </c>
      <c r="AJ99" s="105" t="str">
        <f t="shared" si="3"/>
        <v>-</v>
      </c>
      <c r="AK99" s="62">
        <v>0.4</v>
      </c>
    </row>
    <row r="100" spans="1:37">
      <c r="A100" s="63" t="s">
        <v>372</v>
      </c>
      <c r="B100" s="64" t="s">
        <v>3</v>
      </c>
      <c r="C100" s="64" t="s">
        <v>574</v>
      </c>
      <c r="D100" s="65" t="s">
        <v>573</v>
      </c>
      <c r="E100" s="66">
        <v>-84</v>
      </c>
      <c r="F100" s="67">
        <v>-55.2</v>
      </c>
      <c r="G100" s="68">
        <v>-26.4</v>
      </c>
      <c r="H100" s="69">
        <v>-55.2</v>
      </c>
      <c r="I100" s="67">
        <v>38.4</v>
      </c>
      <c r="J100" s="70">
        <v>132</v>
      </c>
      <c r="K100" s="66">
        <v>103.2</v>
      </c>
      <c r="L100" s="67">
        <v>132</v>
      </c>
      <c r="M100" s="68">
        <v>160.80000000000001</v>
      </c>
      <c r="N100" s="66">
        <v>72</v>
      </c>
      <c r="O100" s="67">
        <v>96</v>
      </c>
      <c r="P100" s="68">
        <v>120</v>
      </c>
      <c r="Q100" s="69">
        <v>50</v>
      </c>
      <c r="R100" s="67">
        <v>128</v>
      </c>
      <c r="S100" s="70">
        <v>206</v>
      </c>
      <c r="T100" s="99">
        <v>4.2245370370370371E-3</v>
      </c>
      <c r="U100" s="100">
        <v>1.4548611111111111E-2</v>
      </c>
      <c r="V100" s="58" t="s">
        <v>5</v>
      </c>
      <c r="W100" s="59">
        <v>0</v>
      </c>
      <c r="X100" s="59">
        <v>48</v>
      </c>
      <c r="Y100" s="60">
        <v>0</v>
      </c>
      <c r="Z100" s="59">
        <v>0</v>
      </c>
      <c r="AA100" s="59">
        <v>0</v>
      </c>
      <c r="AB100" s="60">
        <v>0</v>
      </c>
      <c r="AC100" s="59">
        <v>0</v>
      </c>
      <c r="AD100" s="59">
        <v>0</v>
      </c>
      <c r="AE100" s="71">
        <v>0</v>
      </c>
      <c r="AF100" s="72">
        <v>6.9444444444444447E-4</v>
      </c>
      <c r="AG100" s="61">
        <v>8</v>
      </c>
      <c r="AH100" s="103">
        <f>(W100*X100+Z100*AA100+AC100*AD100)/AG100</f>
        <v>0</v>
      </c>
      <c r="AI100" s="74">
        <f t="shared" si="2"/>
        <v>0</v>
      </c>
      <c r="AJ100" s="105" t="str">
        <f t="shared" si="3"/>
        <v>-</v>
      </c>
      <c r="AK100" s="62">
        <v>0.4</v>
      </c>
    </row>
    <row r="101" spans="1:37">
      <c r="A101" s="63" t="s">
        <v>372</v>
      </c>
      <c r="B101" s="64" t="s">
        <v>3</v>
      </c>
      <c r="C101" s="64" t="s">
        <v>578</v>
      </c>
      <c r="D101" s="65" t="s">
        <v>573</v>
      </c>
      <c r="E101" s="66">
        <v>-33.6</v>
      </c>
      <c r="F101" s="67">
        <v>-22.1</v>
      </c>
      <c r="G101" s="68">
        <v>-10.56</v>
      </c>
      <c r="H101" s="69">
        <v>-22.08</v>
      </c>
      <c r="I101" s="67">
        <v>15.36</v>
      </c>
      <c r="J101" s="70">
        <v>52.8</v>
      </c>
      <c r="K101" s="66">
        <v>41.28</v>
      </c>
      <c r="L101" s="67">
        <v>52.8</v>
      </c>
      <c r="M101" s="68">
        <v>64.319999999999993</v>
      </c>
      <c r="N101" s="66">
        <v>72</v>
      </c>
      <c r="O101" s="67">
        <v>96</v>
      </c>
      <c r="P101" s="68">
        <v>120</v>
      </c>
      <c r="Q101" s="69">
        <v>50</v>
      </c>
      <c r="R101" s="67">
        <v>128</v>
      </c>
      <c r="S101" s="70">
        <v>206</v>
      </c>
      <c r="T101" s="99">
        <v>5.9143518518518521E-3</v>
      </c>
      <c r="U101" s="100">
        <v>4.5335648148148146E-2</v>
      </c>
      <c r="V101" s="58" t="s">
        <v>5</v>
      </c>
      <c r="W101" s="59">
        <v>0</v>
      </c>
      <c r="X101" s="59">
        <v>48</v>
      </c>
      <c r="Y101" s="60">
        <v>0</v>
      </c>
      <c r="Z101" s="59">
        <v>0</v>
      </c>
      <c r="AA101" s="59">
        <v>0</v>
      </c>
      <c r="AB101" s="60">
        <v>0</v>
      </c>
      <c r="AC101" s="59">
        <v>0</v>
      </c>
      <c r="AD101" s="59">
        <v>0</v>
      </c>
      <c r="AE101" s="71">
        <v>0</v>
      </c>
      <c r="AF101" s="72">
        <v>6.9444444444444447E-4</v>
      </c>
      <c r="AG101" s="61">
        <v>8</v>
      </c>
      <c r="AH101" s="103">
        <f>(W101*X101+Z101*AA101+AC101*AD101)/AG101</f>
        <v>0</v>
      </c>
      <c r="AI101" s="74">
        <f t="shared" si="2"/>
        <v>0</v>
      </c>
      <c r="AJ101" s="105" t="str">
        <f t="shared" si="3"/>
        <v>-</v>
      </c>
      <c r="AK101" s="62">
        <v>0.4</v>
      </c>
    </row>
    <row r="102" spans="1:37">
      <c r="A102" s="63" t="s">
        <v>372</v>
      </c>
      <c r="B102" s="64" t="s">
        <v>26</v>
      </c>
      <c r="C102" s="64" t="s">
        <v>577</v>
      </c>
      <c r="D102" s="65" t="s">
        <v>573</v>
      </c>
      <c r="E102" s="66">
        <v>-33.6</v>
      </c>
      <c r="F102" s="67">
        <v>-22.1</v>
      </c>
      <c r="G102" s="68">
        <v>-10.56</v>
      </c>
      <c r="H102" s="69">
        <v>-22.08</v>
      </c>
      <c r="I102" s="67">
        <v>15.36</v>
      </c>
      <c r="J102" s="70">
        <v>52.8</v>
      </c>
      <c r="K102" s="66">
        <v>41.28</v>
      </c>
      <c r="L102" s="67">
        <v>52.8</v>
      </c>
      <c r="M102" s="68">
        <v>64.319999999999993</v>
      </c>
      <c r="N102" s="66">
        <v>72</v>
      </c>
      <c r="O102" s="67">
        <v>96</v>
      </c>
      <c r="P102" s="68">
        <v>120</v>
      </c>
      <c r="Q102" s="69">
        <v>50</v>
      </c>
      <c r="R102" s="67">
        <v>128</v>
      </c>
      <c r="S102" s="70">
        <v>206</v>
      </c>
      <c r="T102" s="99">
        <v>7.2222222222222228E-3</v>
      </c>
      <c r="U102" s="100">
        <v>4.9861111111111113E-2</v>
      </c>
      <c r="V102" s="58" t="s">
        <v>5</v>
      </c>
      <c r="W102" s="59">
        <v>0</v>
      </c>
      <c r="X102" s="59">
        <v>120</v>
      </c>
      <c r="Y102" s="60">
        <v>0</v>
      </c>
      <c r="Z102" s="59">
        <v>0</v>
      </c>
      <c r="AA102" s="59">
        <v>0</v>
      </c>
      <c r="AB102" s="60">
        <v>0</v>
      </c>
      <c r="AC102" s="59">
        <v>0</v>
      </c>
      <c r="AD102" s="59">
        <v>0</v>
      </c>
      <c r="AE102" s="71">
        <v>0</v>
      </c>
      <c r="AF102" s="72">
        <v>6.9444444444444447E-4</v>
      </c>
      <c r="AG102" s="61">
        <v>20</v>
      </c>
      <c r="AH102" s="103">
        <f>(W102*X102+Z102*AA102+AC102*AD102)/AG102</f>
        <v>0</v>
      </c>
      <c r="AI102" s="74">
        <f t="shared" si="2"/>
        <v>0</v>
      </c>
      <c r="AJ102" s="105" t="str">
        <f t="shared" si="3"/>
        <v>-</v>
      </c>
      <c r="AK102" s="62">
        <v>1.1000000000000001</v>
      </c>
    </row>
    <row r="103" spans="1:37">
      <c r="A103" s="63" t="s">
        <v>372</v>
      </c>
      <c r="B103" s="64" t="s">
        <v>3</v>
      </c>
      <c r="C103" s="64" t="s">
        <v>580</v>
      </c>
      <c r="D103" s="65" t="s">
        <v>573</v>
      </c>
      <c r="E103" s="66">
        <v>-33.6</v>
      </c>
      <c r="F103" s="67">
        <v>-22.1</v>
      </c>
      <c r="G103" s="68">
        <v>-10.56</v>
      </c>
      <c r="H103" s="69">
        <v>-22.08</v>
      </c>
      <c r="I103" s="67">
        <v>15.36</v>
      </c>
      <c r="J103" s="70">
        <v>52.8</v>
      </c>
      <c r="K103" s="66">
        <v>41.28</v>
      </c>
      <c r="L103" s="67">
        <v>52.8</v>
      </c>
      <c r="M103" s="68">
        <v>64.319999999999993</v>
      </c>
      <c r="N103" s="66">
        <v>72</v>
      </c>
      <c r="O103" s="67">
        <v>96</v>
      </c>
      <c r="P103" s="68">
        <v>120</v>
      </c>
      <c r="Q103" s="69">
        <v>50</v>
      </c>
      <c r="R103" s="67">
        <v>128</v>
      </c>
      <c r="S103" s="70">
        <v>206</v>
      </c>
      <c r="T103" s="99">
        <v>6.5046296296296302E-3</v>
      </c>
      <c r="U103" s="100">
        <v>4.7372685185185191E-2</v>
      </c>
      <c r="V103" s="58" t="s">
        <v>5</v>
      </c>
      <c r="W103" s="59">
        <v>0</v>
      </c>
      <c r="X103" s="59">
        <v>48</v>
      </c>
      <c r="Y103" s="60">
        <v>0</v>
      </c>
      <c r="Z103" s="59">
        <v>0</v>
      </c>
      <c r="AA103" s="59">
        <v>0</v>
      </c>
      <c r="AB103" s="60">
        <v>0</v>
      </c>
      <c r="AC103" s="59">
        <v>0</v>
      </c>
      <c r="AD103" s="59">
        <v>0</v>
      </c>
      <c r="AE103" s="71">
        <v>0</v>
      </c>
      <c r="AF103" s="72">
        <v>6.9444444444444447E-4</v>
      </c>
      <c r="AG103" s="61">
        <v>8</v>
      </c>
      <c r="AH103" s="103">
        <f>(W103*X103+Z103*AA103+AC103*AD103)/AG103</f>
        <v>0</v>
      </c>
      <c r="AI103" s="74">
        <f t="shared" si="2"/>
        <v>0</v>
      </c>
      <c r="AJ103" s="105" t="str">
        <f t="shared" si="3"/>
        <v>-</v>
      </c>
      <c r="AK103" s="62">
        <v>0.5</v>
      </c>
    </row>
    <row r="104" spans="1:37">
      <c r="A104" s="63" t="s">
        <v>372</v>
      </c>
      <c r="B104" s="64" t="s">
        <v>3</v>
      </c>
      <c r="C104" s="64" t="s">
        <v>577</v>
      </c>
      <c r="D104" s="65" t="s">
        <v>573</v>
      </c>
      <c r="E104" s="66">
        <v>-33.6</v>
      </c>
      <c r="F104" s="67">
        <v>-22.1</v>
      </c>
      <c r="G104" s="68">
        <v>-10.56</v>
      </c>
      <c r="H104" s="69">
        <v>-22.08</v>
      </c>
      <c r="I104" s="67">
        <v>15.36</v>
      </c>
      <c r="J104" s="70">
        <v>52.8</v>
      </c>
      <c r="K104" s="66">
        <v>41.28</v>
      </c>
      <c r="L104" s="67">
        <v>52.8</v>
      </c>
      <c r="M104" s="68">
        <v>64.319999999999993</v>
      </c>
      <c r="N104" s="66">
        <v>72</v>
      </c>
      <c r="O104" s="67">
        <v>96</v>
      </c>
      <c r="P104" s="68">
        <v>120</v>
      </c>
      <c r="Q104" s="69">
        <v>50</v>
      </c>
      <c r="R104" s="67">
        <v>128</v>
      </c>
      <c r="S104" s="70">
        <v>206</v>
      </c>
      <c r="T104" s="99">
        <v>5.37037037037037E-3</v>
      </c>
      <c r="U104" s="100">
        <v>4.3483796296296291E-2</v>
      </c>
      <c r="V104" s="58" t="s">
        <v>5</v>
      </c>
      <c r="W104" s="59">
        <v>0</v>
      </c>
      <c r="X104" s="59">
        <v>48</v>
      </c>
      <c r="Y104" s="60">
        <v>0</v>
      </c>
      <c r="Z104" s="59">
        <v>0</v>
      </c>
      <c r="AA104" s="59">
        <v>0</v>
      </c>
      <c r="AB104" s="60">
        <v>0</v>
      </c>
      <c r="AC104" s="59">
        <v>0</v>
      </c>
      <c r="AD104" s="59">
        <v>0</v>
      </c>
      <c r="AE104" s="71">
        <v>0</v>
      </c>
      <c r="AF104" s="72">
        <v>6.9444444444444447E-4</v>
      </c>
      <c r="AG104" s="61">
        <v>8</v>
      </c>
      <c r="AH104" s="103">
        <f>(W104*X104+Z104*AA104+AC104*AD104)/AG104</f>
        <v>0</v>
      </c>
      <c r="AI104" s="74">
        <f t="shared" si="2"/>
        <v>0</v>
      </c>
      <c r="AJ104" s="105" t="str">
        <f t="shared" si="3"/>
        <v>-</v>
      </c>
      <c r="AK104" s="62">
        <v>0.5</v>
      </c>
    </row>
    <row r="105" spans="1:37">
      <c r="A105" s="63" t="s">
        <v>372</v>
      </c>
      <c r="B105" s="64" t="s">
        <v>26</v>
      </c>
      <c r="C105" s="64" t="s">
        <v>576</v>
      </c>
      <c r="D105" s="65" t="s">
        <v>575</v>
      </c>
      <c r="E105" s="66">
        <v>-33.6</v>
      </c>
      <c r="F105" s="67">
        <v>-22.1</v>
      </c>
      <c r="G105" s="68">
        <v>-10.56</v>
      </c>
      <c r="H105" s="69">
        <v>-22.08</v>
      </c>
      <c r="I105" s="67">
        <v>15.36</v>
      </c>
      <c r="J105" s="70">
        <v>52.8</v>
      </c>
      <c r="K105" s="66">
        <v>41.28</v>
      </c>
      <c r="L105" s="67">
        <v>52.8</v>
      </c>
      <c r="M105" s="68">
        <v>64.319999999999993</v>
      </c>
      <c r="N105" s="66">
        <v>72</v>
      </c>
      <c r="O105" s="67">
        <v>96</v>
      </c>
      <c r="P105" s="68">
        <v>120</v>
      </c>
      <c r="Q105" s="69">
        <v>50</v>
      </c>
      <c r="R105" s="67">
        <v>128</v>
      </c>
      <c r="S105" s="70">
        <v>206</v>
      </c>
      <c r="T105" s="99">
        <v>5.5787037037037038E-3</v>
      </c>
      <c r="U105" s="100">
        <v>4.4212962962962961E-2</v>
      </c>
      <c r="V105" s="58" t="s">
        <v>5</v>
      </c>
      <c r="W105" s="59">
        <v>0</v>
      </c>
      <c r="X105" s="59">
        <v>120</v>
      </c>
      <c r="Y105" s="60">
        <v>0</v>
      </c>
      <c r="Z105" s="59">
        <v>0</v>
      </c>
      <c r="AA105" s="59">
        <v>0</v>
      </c>
      <c r="AB105" s="60">
        <v>0</v>
      </c>
      <c r="AC105" s="59">
        <v>0</v>
      </c>
      <c r="AD105" s="59">
        <v>0</v>
      </c>
      <c r="AE105" s="71">
        <v>0</v>
      </c>
      <c r="AF105" s="72">
        <v>6.9444444444444447E-4</v>
      </c>
      <c r="AG105" s="61">
        <v>20</v>
      </c>
      <c r="AH105" s="103">
        <f>(W105*X105+Z105*AA105+AC105*AD105)/AG105</f>
        <v>0</v>
      </c>
      <c r="AI105" s="74">
        <f t="shared" si="2"/>
        <v>0</v>
      </c>
      <c r="AJ105" s="105" t="str">
        <f t="shared" si="3"/>
        <v>-</v>
      </c>
      <c r="AK105" s="62">
        <v>0.8</v>
      </c>
    </row>
    <row r="106" spans="1:37" ht="15.6" customHeight="1">
      <c r="A106" s="63" t="s">
        <v>372</v>
      </c>
      <c r="B106" s="64" t="s">
        <v>3</v>
      </c>
      <c r="C106" s="64" t="s">
        <v>576</v>
      </c>
      <c r="D106" s="65" t="s">
        <v>575</v>
      </c>
      <c r="E106" s="66">
        <v>-33.6</v>
      </c>
      <c r="F106" s="67">
        <v>-22.1</v>
      </c>
      <c r="G106" s="68">
        <v>-10.56</v>
      </c>
      <c r="H106" s="69">
        <v>-22.08</v>
      </c>
      <c r="I106" s="67">
        <v>15.36</v>
      </c>
      <c r="J106" s="70">
        <v>52.8</v>
      </c>
      <c r="K106" s="66">
        <v>41.28</v>
      </c>
      <c r="L106" s="67">
        <v>52.8</v>
      </c>
      <c r="M106" s="68">
        <v>64.319999999999993</v>
      </c>
      <c r="N106" s="66">
        <v>72</v>
      </c>
      <c r="O106" s="67">
        <v>96</v>
      </c>
      <c r="P106" s="68">
        <v>120</v>
      </c>
      <c r="Q106" s="69">
        <v>50</v>
      </c>
      <c r="R106" s="67">
        <v>128</v>
      </c>
      <c r="S106" s="70">
        <v>206</v>
      </c>
      <c r="T106" s="99">
        <v>5.2893518518518515E-3</v>
      </c>
      <c r="U106" s="100">
        <v>4.3194444444444445E-2</v>
      </c>
      <c r="V106" s="58" t="s">
        <v>5</v>
      </c>
      <c r="W106" s="59">
        <v>0</v>
      </c>
      <c r="X106" s="59">
        <v>48</v>
      </c>
      <c r="Y106" s="60">
        <v>0</v>
      </c>
      <c r="Z106" s="59">
        <v>0</v>
      </c>
      <c r="AA106" s="59">
        <v>0</v>
      </c>
      <c r="AB106" s="60">
        <v>0</v>
      </c>
      <c r="AC106" s="59">
        <v>0</v>
      </c>
      <c r="AD106" s="59">
        <v>0</v>
      </c>
      <c r="AE106" s="71">
        <v>0</v>
      </c>
      <c r="AF106" s="72">
        <v>6.9444444444444447E-4</v>
      </c>
      <c r="AG106" s="61">
        <v>8</v>
      </c>
      <c r="AH106" s="103">
        <f>(W106*X106+Z106*AA106+AC106*AD106)/AG106</f>
        <v>0</v>
      </c>
      <c r="AI106" s="74">
        <f t="shared" si="2"/>
        <v>0</v>
      </c>
      <c r="AJ106" s="105" t="str">
        <f t="shared" si="3"/>
        <v>-</v>
      </c>
      <c r="AK106" s="62">
        <v>0.4</v>
      </c>
    </row>
    <row r="107" spans="1:37">
      <c r="A107" s="63" t="s">
        <v>224</v>
      </c>
      <c r="B107" s="64"/>
      <c r="C107" s="64" t="s">
        <v>578</v>
      </c>
      <c r="D107" s="65" t="s">
        <v>575</v>
      </c>
      <c r="E107" s="66" t="s">
        <v>573</v>
      </c>
      <c r="F107" s="67" t="s">
        <v>573</v>
      </c>
      <c r="G107" s="68" t="s">
        <v>573</v>
      </c>
      <c r="H107" s="69" t="s">
        <v>573</v>
      </c>
      <c r="I107" s="67" t="s">
        <v>573</v>
      </c>
      <c r="J107" s="70" t="s">
        <v>573</v>
      </c>
      <c r="K107" s="66" t="s">
        <v>573</v>
      </c>
      <c r="L107" s="67" t="s">
        <v>573</v>
      </c>
      <c r="M107" s="68" t="s">
        <v>573</v>
      </c>
      <c r="N107" s="66" t="s">
        <v>573</v>
      </c>
      <c r="O107" s="67" t="s">
        <v>573</v>
      </c>
      <c r="P107" s="68" t="s">
        <v>573</v>
      </c>
      <c r="Q107" s="69" t="s">
        <v>573</v>
      </c>
      <c r="R107" s="67" t="s">
        <v>573</v>
      </c>
      <c r="S107" s="70" t="s">
        <v>573</v>
      </c>
      <c r="T107" s="66" t="s">
        <v>573</v>
      </c>
      <c r="U107" s="68" t="s">
        <v>573</v>
      </c>
      <c r="V107" s="58" t="s">
        <v>573</v>
      </c>
      <c r="W107" s="59">
        <v>0</v>
      </c>
      <c r="X107" s="59">
        <v>0</v>
      </c>
      <c r="Y107" s="60">
        <v>0</v>
      </c>
      <c r="Z107" s="59">
        <v>0</v>
      </c>
      <c r="AA107" s="59">
        <v>0</v>
      </c>
      <c r="AB107" s="60">
        <v>0</v>
      </c>
      <c r="AC107" s="59">
        <v>0</v>
      </c>
      <c r="AD107" s="59">
        <v>0</v>
      </c>
      <c r="AE107" s="71">
        <v>0</v>
      </c>
      <c r="AF107" s="73">
        <v>0</v>
      </c>
      <c r="AG107" s="74">
        <v>0</v>
      </c>
      <c r="AH107" s="103">
        <v>0</v>
      </c>
      <c r="AI107" s="74">
        <f t="shared" si="2"/>
        <v>0</v>
      </c>
      <c r="AJ107" s="105" t="str">
        <f t="shared" si="3"/>
        <v>-</v>
      </c>
      <c r="AK107" s="62">
        <v>0.3</v>
      </c>
    </row>
    <row r="108" spans="1:37">
      <c r="A108" s="63" t="s">
        <v>224</v>
      </c>
      <c r="B108" s="64"/>
      <c r="C108" s="64" t="s">
        <v>577</v>
      </c>
      <c r="D108" s="65" t="s">
        <v>575</v>
      </c>
      <c r="E108" s="66" t="s">
        <v>573</v>
      </c>
      <c r="F108" s="67" t="s">
        <v>573</v>
      </c>
      <c r="G108" s="68" t="s">
        <v>573</v>
      </c>
      <c r="H108" s="69" t="s">
        <v>573</v>
      </c>
      <c r="I108" s="67" t="s">
        <v>573</v>
      </c>
      <c r="J108" s="70" t="s">
        <v>573</v>
      </c>
      <c r="K108" s="66" t="s">
        <v>573</v>
      </c>
      <c r="L108" s="67" t="s">
        <v>573</v>
      </c>
      <c r="M108" s="68" t="s">
        <v>573</v>
      </c>
      <c r="N108" s="66" t="s">
        <v>573</v>
      </c>
      <c r="O108" s="67" t="s">
        <v>573</v>
      </c>
      <c r="P108" s="68" t="s">
        <v>573</v>
      </c>
      <c r="Q108" s="69" t="s">
        <v>573</v>
      </c>
      <c r="R108" s="67" t="s">
        <v>573</v>
      </c>
      <c r="S108" s="70" t="s">
        <v>573</v>
      </c>
      <c r="T108" s="66" t="s">
        <v>573</v>
      </c>
      <c r="U108" s="68" t="s">
        <v>573</v>
      </c>
      <c r="V108" s="58" t="s">
        <v>573</v>
      </c>
      <c r="W108" s="59">
        <v>0</v>
      </c>
      <c r="X108" s="59">
        <v>0</v>
      </c>
      <c r="Y108" s="60">
        <v>0</v>
      </c>
      <c r="Z108" s="59">
        <v>0</v>
      </c>
      <c r="AA108" s="59">
        <v>0</v>
      </c>
      <c r="AB108" s="60">
        <v>0</v>
      </c>
      <c r="AC108" s="59">
        <v>0</v>
      </c>
      <c r="AD108" s="59">
        <v>0</v>
      </c>
      <c r="AE108" s="71">
        <v>0</v>
      </c>
      <c r="AF108" s="73">
        <v>0</v>
      </c>
      <c r="AG108" s="74">
        <v>0</v>
      </c>
      <c r="AH108" s="103">
        <v>0</v>
      </c>
      <c r="AI108" s="74">
        <f t="shared" si="2"/>
        <v>0</v>
      </c>
      <c r="AJ108" s="105" t="str">
        <f t="shared" si="3"/>
        <v>-</v>
      </c>
      <c r="AK108" s="62">
        <v>0.3</v>
      </c>
    </row>
    <row r="109" spans="1:37" ht="15.6" customHeight="1">
      <c r="A109" s="63" t="s">
        <v>224</v>
      </c>
      <c r="B109" s="64"/>
      <c r="C109" s="64" t="s">
        <v>580</v>
      </c>
      <c r="D109" s="65" t="s">
        <v>575</v>
      </c>
      <c r="E109" s="66" t="s">
        <v>573</v>
      </c>
      <c r="F109" s="67" t="s">
        <v>573</v>
      </c>
      <c r="G109" s="68" t="s">
        <v>573</v>
      </c>
      <c r="H109" s="69" t="s">
        <v>573</v>
      </c>
      <c r="I109" s="67" t="s">
        <v>573</v>
      </c>
      <c r="J109" s="70" t="s">
        <v>573</v>
      </c>
      <c r="K109" s="66" t="s">
        <v>573</v>
      </c>
      <c r="L109" s="67" t="s">
        <v>573</v>
      </c>
      <c r="M109" s="68" t="s">
        <v>573</v>
      </c>
      <c r="N109" s="66" t="s">
        <v>573</v>
      </c>
      <c r="O109" s="67" t="s">
        <v>573</v>
      </c>
      <c r="P109" s="68" t="s">
        <v>573</v>
      </c>
      <c r="Q109" s="69" t="s">
        <v>573</v>
      </c>
      <c r="R109" s="67" t="s">
        <v>573</v>
      </c>
      <c r="S109" s="70" t="s">
        <v>573</v>
      </c>
      <c r="T109" s="66" t="s">
        <v>573</v>
      </c>
      <c r="U109" s="68" t="s">
        <v>573</v>
      </c>
      <c r="V109" s="58" t="s">
        <v>573</v>
      </c>
      <c r="W109" s="59">
        <v>0</v>
      </c>
      <c r="X109" s="59">
        <v>0</v>
      </c>
      <c r="Y109" s="60">
        <v>0</v>
      </c>
      <c r="Z109" s="59">
        <v>0</v>
      </c>
      <c r="AA109" s="59">
        <v>0</v>
      </c>
      <c r="AB109" s="60">
        <v>0</v>
      </c>
      <c r="AC109" s="59">
        <v>0</v>
      </c>
      <c r="AD109" s="59">
        <v>0</v>
      </c>
      <c r="AE109" s="71">
        <v>0</v>
      </c>
      <c r="AF109" s="73">
        <v>0</v>
      </c>
      <c r="AG109" s="74">
        <v>0</v>
      </c>
      <c r="AH109" s="103">
        <v>0</v>
      </c>
      <c r="AI109" s="74">
        <f t="shared" si="2"/>
        <v>0</v>
      </c>
      <c r="AJ109" s="105" t="str">
        <f t="shared" si="3"/>
        <v>-</v>
      </c>
      <c r="AK109" s="62">
        <v>0.3</v>
      </c>
    </row>
    <row r="110" spans="1:37" ht="15.6" customHeight="1">
      <c r="A110" s="63" t="s">
        <v>224</v>
      </c>
      <c r="B110" s="64"/>
      <c r="C110" s="64" t="s">
        <v>579</v>
      </c>
      <c r="D110" s="65" t="s">
        <v>575</v>
      </c>
      <c r="E110" s="66" t="s">
        <v>573</v>
      </c>
      <c r="F110" s="67" t="s">
        <v>573</v>
      </c>
      <c r="G110" s="68" t="s">
        <v>573</v>
      </c>
      <c r="H110" s="69" t="s">
        <v>573</v>
      </c>
      <c r="I110" s="67" t="s">
        <v>573</v>
      </c>
      <c r="J110" s="70" t="s">
        <v>573</v>
      </c>
      <c r="K110" s="66" t="s">
        <v>573</v>
      </c>
      <c r="L110" s="67" t="s">
        <v>573</v>
      </c>
      <c r="M110" s="68" t="s">
        <v>573</v>
      </c>
      <c r="N110" s="66" t="s">
        <v>573</v>
      </c>
      <c r="O110" s="67" t="s">
        <v>573</v>
      </c>
      <c r="P110" s="68" t="s">
        <v>573</v>
      </c>
      <c r="Q110" s="69" t="s">
        <v>573</v>
      </c>
      <c r="R110" s="67" t="s">
        <v>573</v>
      </c>
      <c r="S110" s="70" t="s">
        <v>573</v>
      </c>
      <c r="T110" s="66" t="s">
        <v>573</v>
      </c>
      <c r="U110" s="68" t="s">
        <v>573</v>
      </c>
      <c r="V110" s="58" t="s">
        <v>573</v>
      </c>
      <c r="W110" s="59">
        <v>0</v>
      </c>
      <c r="X110" s="59">
        <v>0</v>
      </c>
      <c r="Y110" s="60">
        <v>0</v>
      </c>
      <c r="Z110" s="59">
        <v>0</v>
      </c>
      <c r="AA110" s="59">
        <v>0</v>
      </c>
      <c r="AB110" s="60">
        <v>0</v>
      </c>
      <c r="AC110" s="59">
        <v>0</v>
      </c>
      <c r="AD110" s="59">
        <v>0</v>
      </c>
      <c r="AE110" s="71">
        <v>0</v>
      </c>
      <c r="AF110" s="73">
        <v>0</v>
      </c>
      <c r="AG110" s="74">
        <v>0</v>
      </c>
      <c r="AH110" s="103">
        <v>0</v>
      </c>
      <c r="AI110" s="74">
        <f t="shared" si="2"/>
        <v>0</v>
      </c>
      <c r="AJ110" s="105" t="str">
        <f t="shared" si="3"/>
        <v>-</v>
      </c>
      <c r="AK110" s="62">
        <v>0.3</v>
      </c>
    </row>
    <row r="111" spans="1:37">
      <c r="A111" s="63" t="s">
        <v>224</v>
      </c>
      <c r="B111" s="64"/>
      <c r="C111" s="64" t="s">
        <v>576</v>
      </c>
      <c r="D111" s="65" t="s">
        <v>575</v>
      </c>
      <c r="E111" s="66" t="s">
        <v>573</v>
      </c>
      <c r="F111" s="67" t="s">
        <v>573</v>
      </c>
      <c r="G111" s="68" t="s">
        <v>573</v>
      </c>
      <c r="H111" s="69" t="s">
        <v>573</v>
      </c>
      <c r="I111" s="67" t="s">
        <v>573</v>
      </c>
      <c r="J111" s="70" t="s">
        <v>573</v>
      </c>
      <c r="K111" s="66" t="s">
        <v>573</v>
      </c>
      <c r="L111" s="67" t="s">
        <v>573</v>
      </c>
      <c r="M111" s="68" t="s">
        <v>573</v>
      </c>
      <c r="N111" s="66" t="s">
        <v>573</v>
      </c>
      <c r="O111" s="67" t="s">
        <v>573</v>
      </c>
      <c r="P111" s="68" t="s">
        <v>573</v>
      </c>
      <c r="Q111" s="69" t="s">
        <v>573</v>
      </c>
      <c r="R111" s="67" t="s">
        <v>573</v>
      </c>
      <c r="S111" s="70" t="s">
        <v>573</v>
      </c>
      <c r="T111" s="66" t="s">
        <v>573</v>
      </c>
      <c r="U111" s="68" t="s">
        <v>573</v>
      </c>
      <c r="V111" s="58" t="s">
        <v>573</v>
      </c>
      <c r="W111" s="59">
        <v>0</v>
      </c>
      <c r="X111" s="59">
        <v>0</v>
      </c>
      <c r="Y111" s="60">
        <v>0</v>
      </c>
      <c r="Z111" s="59">
        <v>0</v>
      </c>
      <c r="AA111" s="59">
        <v>0</v>
      </c>
      <c r="AB111" s="60">
        <v>0</v>
      </c>
      <c r="AC111" s="59">
        <v>0</v>
      </c>
      <c r="AD111" s="59">
        <v>0</v>
      </c>
      <c r="AE111" s="71">
        <v>0</v>
      </c>
      <c r="AF111" s="73">
        <v>0</v>
      </c>
      <c r="AG111" s="74">
        <v>0</v>
      </c>
      <c r="AH111" s="103">
        <v>0</v>
      </c>
      <c r="AI111" s="74">
        <f t="shared" si="2"/>
        <v>0</v>
      </c>
      <c r="AJ111" s="105" t="str">
        <f t="shared" si="3"/>
        <v>-</v>
      </c>
      <c r="AK111" s="62">
        <v>0.3</v>
      </c>
    </row>
    <row r="112" spans="1:37">
      <c r="A112" s="63" t="s">
        <v>390</v>
      </c>
      <c r="B112" s="64" t="s">
        <v>26</v>
      </c>
      <c r="C112" s="64" t="s">
        <v>580</v>
      </c>
      <c r="D112" s="65" t="s">
        <v>575</v>
      </c>
      <c r="E112" s="66">
        <v>-118.8</v>
      </c>
      <c r="F112" s="67">
        <v>-50.4</v>
      </c>
      <c r="G112" s="68">
        <v>18</v>
      </c>
      <c r="H112" s="69">
        <v>-50.4</v>
      </c>
      <c r="I112" s="67">
        <v>45.6</v>
      </c>
      <c r="J112" s="70">
        <v>141.6</v>
      </c>
      <c r="K112" s="66">
        <v>73.2</v>
      </c>
      <c r="L112" s="67">
        <v>141.6</v>
      </c>
      <c r="M112" s="68">
        <v>210</v>
      </c>
      <c r="N112" s="66">
        <v>174</v>
      </c>
      <c r="O112" s="67">
        <v>288</v>
      </c>
      <c r="P112" s="68">
        <v>402</v>
      </c>
      <c r="Q112" s="69">
        <v>204</v>
      </c>
      <c r="R112" s="67">
        <v>364</v>
      </c>
      <c r="S112" s="70">
        <v>524</v>
      </c>
      <c r="T112" s="99">
        <v>1.0231481481481482E-2</v>
      </c>
      <c r="U112" s="100">
        <v>5.67824074074074E-2</v>
      </c>
      <c r="V112" s="58" t="s">
        <v>5</v>
      </c>
      <c r="W112" s="59">
        <v>0</v>
      </c>
      <c r="X112" s="59">
        <v>75</v>
      </c>
      <c r="Y112" s="60" t="s">
        <v>18</v>
      </c>
      <c r="Z112" s="59">
        <v>0</v>
      </c>
      <c r="AA112" s="59">
        <v>60</v>
      </c>
      <c r="AB112" s="60">
        <v>0</v>
      </c>
      <c r="AC112" s="59">
        <v>0</v>
      </c>
      <c r="AD112" s="59">
        <v>0</v>
      </c>
      <c r="AE112" s="71">
        <v>0</v>
      </c>
      <c r="AF112" s="72">
        <v>6.9444444444444447E-4</v>
      </c>
      <c r="AG112" s="61">
        <v>10</v>
      </c>
      <c r="AH112" s="103">
        <f>(W112*X112+Z112*AA112+AC112*AD112)/AG112</f>
        <v>0</v>
      </c>
      <c r="AI112" s="74">
        <f>IF(AND(AH112&lt;&gt;0,AE112&lt;&gt;0),((AE112-AH112)*AG112)*(1/24/AF112)/1000,0)</f>
        <v>0</v>
      </c>
      <c r="AJ112" s="105" t="str">
        <f>IF(AI112 &lt;&gt; 0,TEXT(AK112/AI112*1000/24,"д:чч:мм"),"-")</f>
        <v>-</v>
      </c>
      <c r="AK112" s="62">
        <v>2.1</v>
      </c>
    </row>
    <row r="113" spans="1:37" ht="15.6" customHeight="1">
      <c r="A113" s="63" t="s">
        <v>390</v>
      </c>
      <c r="B113" s="64" t="s">
        <v>3</v>
      </c>
      <c r="C113" s="64" t="s">
        <v>580</v>
      </c>
      <c r="D113" s="65" t="s">
        <v>575</v>
      </c>
      <c r="E113" s="66">
        <v>-47.52</v>
      </c>
      <c r="F113" s="67">
        <v>-20.2</v>
      </c>
      <c r="G113" s="68">
        <v>7.2</v>
      </c>
      <c r="H113" s="69">
        <v>-20.16</v>
      </c>
      <c r="I113" s="67">
        <v>18.239999999999998</v>
      </c>
      <c r="J113" s="70">
        <v>56.64</v>
      </c>
      <c r="K113" s="66">
        <v>29.28</v>
      </c>
      <c r="L113" s="67">
        <v>56.6</v>
      </c>
      <c r="M113" s="68">
        <v>84</v>
      </c>
      <c r="N113" s="66">
        <v>174</v>
      </c>
      <c r="O113" s="67">
        <v>288</v>
      </c>
      <c r="P113" s="68">
        <v>402</v>
      </c>
      <c r="Q113" s="69">
        <v>204</v>
      </c>
      <c r="R113" s="67">
        <v>364</v>
      </c>
      <c r="S113" s="70">
        <v>524</v>
      </c>
      <c r="T113" s="99">
        <v>1.3206018518518518E-2</v>
      </c>
      <c r="U113" s="100">
        <v>9.1030092592592593E-2</v>
      </c>
      <c r="V113" s="58" t="s">
        <v>5</v>
      </c>
      <c r="W113" s="59">
        <v>0</v>
      </c>
      <c r="X113" s="59">
        <v>30</v>
      </c>
      <c r="Y113" s="60" t="s">
        <v>18</v>
      </c>
      <c r="Z113" s="59">
        <v>0</v>
      </c>
      <c r="AA113" s="59">
        <v>24</v>
      </c>
      <c r="AB113" s="60">
        <v>0</v>
      </c>
      <c r="AC113" s="59">
        <v>0</v>
      </c>
      <c r="AD113" s="59">
        <v>0</v>
      </c>
      <c r="AE113" s="71">
        <v>0</v>
      </c>
      <c r="AF113" s="72">
        <v>6.9444444444444447E-4</v>
      </c>
      <c r="AG113" s="61">
        <v>4</v>
      </c>
      <c r="AH113" s="103">
        <f>(W113*X113+Z113*AA113+AC113*AD113)/AG113</f>
        <v>0</v>
      </c>
      <c r="AI113" s="74">
        <f t="shared" ref="AI113:AI176" si="4">IF(AND(AH113&lt;&gt;0,AE113&lt;&gt;0),((AE113-AH113)*AG113)*(1/24/AF113)/1000,0)</f>
        <v>0</v>
      </c>
      <c r="AJ113" s="105" t="str">
        <f t="shared" ref="AJ113:AJ176" si="5">IF(AI113 &lt;&gt; 0,TEXT(AK113/AI113*1000/24,"д:чч:мм"),"-")</f>
        <v>-</v>
      </c>
      <c r="AK113" s="62">
        <v>1.1000000000000001</v>
      </c>
    </row>
    <row r="114" spans="1:37">
      <c r="A114" s="63" t="s">
        <v>393</v>
      </c>
      <c r="B114" s="64" t="s">
        <v>26</v>
      </c>
      <c r="C114" s="64" t="s">
        <v>580</v>
      </c>
      <c r="D114" s="65" t="s">
        <v>575</v>
      </c>
      <c r="E114" s="66">
        <v>-39.6</v>
      </c>
      <c r="F114" s="67">
        <v>-21.6</v>
      </c>
      <c r="G114" s="68">
        <v>-3.6</v>
      </c>
      <c r="H114" s="69">
        <v>-21.6</v>
      </c>
      <c r="I114" s="67">
        <v>28.8</v>
      </c>
      <c r="J114" s="70">
        <v>79.2</v>
      </c>
      <c r="K114" s="66">
        <v>61.2</v>
      </c>
      <c r="L114" s="67">
        <v>79.2</v>
      </c>
      <c r="M114" s="68">
        <v>97.2</v>
      </c>
      <c r="N114" s="66">
        <v>15</v>
      </c>
      <c r="O114" s="67">
        <v>20</v>
      </c>
      <c r="P114" s="68">
        <v>25</v>
      </c>
      <c r="Q114" s="69">
        <v>14</v>
      </c>
      <c r="R114" s="67">
        <v>28</v>
      </c>
      <c r="S114" s="70">
        <v>42</v>
      </c>
      <c r="T114" s="99">
        <v>1.0520833333333333E-2</v>
      </c>
      <c r="U114" s="100">
        <v>5.392361111111111E-2</v>
      </c>
      <c r="V114" s="58" t="s">
        <v>5</v>
      </c>
      <c r="W114" s="59">
        <v>0</v>
      </c>
      <c r="X114" s="59">
        <v>75</v>
      </c>
      <c r="Y114" s="60">
        <v>0</v>
      </c>
      <c r="Z114" s="59">
        <v>0</v>
      </c>
      <c r="AA114" s="59">
        <v>0</v>
      </c>
      <c r="AB114" s="60">
        <v>0</v>
      </c>
      <c r="AC114" s="59">
        <v>0</v>
      </c>
      <c r="AD114" s="59">
        <v>0</v>
      </c>
      <c r="AE114" s="71">
        <v>0</v>
      </c>
      <c r="AF114" s="72">
        <v>6.9444444444444447E-4</v>
      </c>
      <c r="AG114" s="61">
        <v>60</v>
      </c>
      <c r="AH114" s="103">
        <f>(W114*X114+Z114*AA114+AC114*AD114)/AG114</f>
        <v>0</v>
      </c>
      <c r="AI114" s="74">
        <f t="shared" si="4"/>
        <v>0</v>
      </c>
      <c r="AJ114" s="105" t="str">
        <f t="shared" si="5"/>
        <v>-</v>
      </c>
      <c r="AK114" s="62">
        <v>1.2</v>
      </c>
    </row>
    <row r="115" spans="1:37">
      <c r="A115" s="63" t="s">
        <v>393</v>
      </c>
      <c r="B115" s="64" t="s">
        <v>3</v>
      </c>
      <c r="C115" s="64" t="s">
        <v>580</v>
      </c>
      <c r="D115" s="65" t="s">
        <v>575</v>
      </c>
      <c r="E115" s="66">
        <v>-15.84</v>
      </c>
      <c r="F115" s="67">
        <v>-8.6</v>
      </c>
      <c r="G115" s="68">
        <v>-1.44</v>
      </c>
      <c r="H115" s="69">
        <v>-8.64</v>
      </c>
      <c r="I115" s="67">
        <v>11.52</v>
      </c>
      <c r="J115" s="70">
        <v>31.68</v>
      </c>
      <c r="K115" s="66">
        <v>24.48</v>
      </c>
      <c r="L115" s="67">
        <v>31.7</v>
      </c>
      <c r="M115" s="68">
        <v>38.880000000000003</v>
      </c>
      <c r="N115" s="66">
        <v>15</v>
      </c>
      <c r="O115" s="67">
        <v>20</v>
      </c>
      <c r="P115" s="68">
        <v>25</v>
      </c>
      <c r="Q115" s="69">
        <v>14</v>
      </c>
      <c r="R115" s="67">
        <v>28</v>
      </c>
      <c r="S115" s="70">
        <v>42</v>
      </c>
      <c r="T115" s="99">
        <v>1.0520833333333333E-2</v>
      </c>
      <c r="U115" s="100">
        <v>5.392361111111111E-2</v>
      </c>
      <c r="V115" s="58" t="s">
        <v>5</v>
      </c>
      <c r="W115" s="59">
        <v>0</v>
      </c>
      <c r="X115" s="59">
        <v>30</v>
      </c>
      <c r="Y115" s="60">
        <v>0</v>
      </c>
      <c r="Z115" s="59">
        <v>0</v>
      </c>
      <c r="AA115" s="59">
        <v>0</v>
      </c>
      <c r="AB115" s="60">
        <v>0</v>
      </c>
      <c r="AC115" s="59">
        <v>0</v>
      </c>
      <c r="AD115" s="59">
        <v>0</v>
      </c>
      <c r="AE115" s="71">
        <v>0</v>
      </c>
      <c r="AF115" s="72">
        <v>6.9444444444444447E-4</v>
      </c>
      <c r="AG115" s="61">
        <v>24</v>
      </c>
      <c r="AH115" s="103">
        <f>(W115*X115+Z115*AA115+AC115*AD115)/AG115</f>
        <v>0</v>
      </c>
      <c r="AI115" s="74">
        <f t="shared" si="4"/>
        <v>0</v>
      </c>
      <c r="AJ115" s="105" t="str">
        <f t="shared" si="5"/>
        <v>-</v>
      </c>
      <c r="AK115" s="62">
        <v>0.5</v>
      </c>
    </row>
    <row r="116" spans="1:37">
      <c r="A116" s="63" t="s">
        <v>396</v>
      </c>
      <c r="B116" s="64" t="s">
        <v>4</v>
      </c>
      <c r="C116" s="64" t="s">
        <v>577</v>
      </c>
      <c r="D116" s="65" t="s">
        <v>575</v>
      </c>
      <c r="E116" s="66">
        <v>-92.762790699999996</v>
      </c>
      <c r="F116" s="67">
        <v>-8.4</v>
      </c>
      <c r="G116" s="68">
        <v>76.01860465</v>
      </c>
      <c r="H116" s="69">
        <v>-8.3720930229999997</v>
      </c>
      <c r="I116" s="67">
        <v>176.81860470000001</v>
      </c>
      <c r="J116" s="70">
        <v>362.0093023</v>
      </c>
      <c r="K116" s="66">
        <v>277.61860469999999</v>
      </c>
      <c r="L116" s="67">
        <v>362</v>
      </c>
      <c r="M116" s="68">
        <v>446.4</v>
      </c>
      <c r="N116" s="66">
        <v>10.4</v>
      </c>
      <c r="O116" s="67">
        <v>12.2</v>
      </c>
      <c r="P116" s="68">
        <v>14</v>
      </c>
      <c r="Q116" s="69">
        <v>12</v>
      </c>
      <c r="R116" s="67">
        <v>16</v>
      </c>
      <c r="S116" s="70">
        <v>20</v>
      </c>
      <c r="T116" s="99">
        <v>4.612268518518519E-2</v>
      </c>
      <c r="U116" s="100">
        <v>9.3252314814814816E-2</v>
      </c>
      <c r="V116" s="58" t="s">
        <v>6</v>
      </c>
      <c r="W116" s="59">
        <v>0</v>
      </c>
      <c r="X116" s="59">
        <v>40</v>
      </c>
      <c r="Y116" s="60">
        <v>0</v>
      </c>
      <c r="Z116" s="59">
        <v>0</v>
      </c>
      <c r="AA116" s="59">
        <v>0</v>
      </c>
      <c r="AB116" s="60">
        <v>0</v>
      </c>
      <c r="AC116" s="59">
        <v>0</v>
      </c>
      <c r="AD116" s="59">
        <v>0</v>
      </c>
      <c r="AE116" s="71">
        <v>0</v>
      </c>
      <c r="AF116" s="72">
        <v>2.488425925925926E-3</v>
      </c>
      <c r="AG116" s="61">
        <v>5530</v>
      </c>
      <c r="AH116" s="103">
        <f>(W116*X116+Z116*AA116+AC116*AD116)/AG116</f>
        <v>0</v>
      </c>
      <c r="AI116" s="74">
        <f t="shared" si="4"/>
        <v>0</v>
      </c>
      <c r="AJ116" s="105" t="str">
        <f t="shared" si="5"/>
        <v>-</v>
      </c>
      <c r="AK116" s="62">
        <v>17.600000000000001</v>
      </c>
    </row>
    <row r="117" spans="1:37" ht="15.6" customHeight="1">
      <c r="A117" s="63" t="s">
        <v>396</v>
      </c>
      <c r="B117" s="64" t="s">
        <v>4</v>
      </c>
      <c r="C117" s="64" t="s">
        <v>576</v>
      </c>
      <c r="D117" s="65" t="s">
        <v>575</v>
      </c>
      <c r="E117" s="66">
        <v>-92.762790699999996</v>
      </c>
      <c r="F117" s="67">
        <v>-8.4</v>
      </c>
      <c r="G117" s="68">
        <v>76.01860465</v>
      </c>
      <c r="H117" s="69">
        <v>-8.3720930229999997</v>
      </c>
      <c r="I117" s="67">
        <v>176.81860470000001</v>
      </c>
      <c r="J117" s="70">
        <v>362.0093023</v>
      </c>
      <c r="K117" s="66">
        <v>277.61860469999999</v>
      </c>
      <c r="L117" s="67">
        <v>362</v>
      </c>
      <c r="M117" s="68">
        <v>446.4</v>
      </c>
      <c r="N117" s="66">
        <v>10.4</v>
      </c>
      <c r="O117" s="67">
        <v>12.2</v>
      </c>
      <c r="P117" s="68">
        <v>14</v>
      </c>
      <c r="Q117" s="69">
        <v>12</v>
      </c>
      <c r="R117" s="67">
        <v>16</v>
      </c>
      <c r="S117" s="70">
        <v>20</v>
      </c>
      <c r="T117" s="99">
        <v>4.3993055555555556E-2</v>
      </c>
      <c r="U117" s="100">
        <v>8.8888888888888892E-2</v>
      </c>
      <c r="V117" s="58" t="s">
        <v>6</v>
      </c>
      <c r="W117" s="59">
        <v>0</v>
      </c>
      <c r="X117" s="59">
        <v>40</v>
      </c>
      <c r="Y117" s="60">
        <v>0</v>
      </c>
      <c r="Z117" s="59">
        <v>0</v>
      </c>
      <c r="AA117" s="59">
        <v>0</v>
      </c>
      <c r="AB117" s="60">
        <v>0</v>
      </c>
      <c r="AC117" s="59">
        <v>0</v>
      </c>
      <c r="AD117" s="59">
        <v>0</v>
      </c>
      <c r="AE117" s="71">
        <v>0</v>
      </c>
      <c r="AF117" s="72">
        <v>2.488425925925926E-3</v>
      </c>
      <c r="AG117" s="61">
        <v>5530</v>
      </c>
      <c r="AH117" s="103">
        <f>(W117*X117+Z117*AA117+AC117*AD117)/AG117</f>
        <v>0</v>
      </c>
      <c r="AI117" s="74">
        <f t="shared" si="4"/>
        <v>0</v>
      </c>
      <c r="AJ117" s="105" t="str">
        <f t="shared" si="5"/>
        <v>-</v>
      </c>
      <c r="AK117" s="62">
        <v>17.600000000000001</v>
      </c>
    </row>
    <row r="118" spans="1:37">
      <c r="A118" s="63" t="s">
        <v>396</v>
      </c>
      <c r="B118" s="64" t="s">
        <v>26</v>
      </c>
      <c r="C118" s="64" t="s">
        <v>577</v>
      </c>
      <c r="D118" s="65" t="s">
        <v>575</v>
      </c>
      <c r="E118" s="66">
        <v>-92.762790699999996</v>
      </c>
      <c r="F118" s="67">
        <v>-8.4</v>
      </c>
      <c r="G118" s="68">
        <v>76.01860465</v>
      </c>
      <c r="H118" s="69">
        <v>-8.3720930229999997</v>
      </c>
      <c r="I118" s="67">
        <v>176.81860470000001</v>
      </c>
      <c r="J118" s="70">
        <v>362.0093023</v>
      </c>
      <c r="K118" s="66">
        <v>277.61860469999999</v>
      </c>
      <c r="L118" s="67">
        <v>362</v>
      </c>
      <c r="M118" s="68">
        <v>446.4</v>
      </c>
      <c r="N118" s="66">
        <v>10.4</v>
      </c>
      <c r="O118" s="67">
        <v>12.2</v>
      </c>
      <c r="P118" s="68">
        <v>14</v>
      </c>
      <c r="Q118" s="69">
        <v>12</v>
      </c>
      <c r="R118" s="67">
        <v>16</v>
      </c>
      <c r="S118" s="70">
        <v>20</v>
      </c>
      <c r="T118" s="99">
        <v>4.71875E-2</v>
      </c>
      <c r="U118" s="100">
        <v>9.5428240740740744E-2</v>
      </c>
      <c r="V118" s="58" t="s">
        <v>6</v>
      </c>
      <c r="W118" s="59">
        <v>0</v>
      </c>
      <c r="X118" s="59">
        <v>20</v>
      </c>
      <c r="Y118" s="60">
        <v>0</v>
      </c>
      <c r="Z118" s="59">
        <v>0</v>
      </c>
      <c r="AA118" s="59">
        <v>0</v>
      </c>
      <c r="AB118" s="60">
        <v>0</v>
      </c>
      <c r="AC118" s="59">
        <v>0</v>
      </c>
      <c r="AD118" s="59">
        <v>0</v>
      </c>
      <c r="AE118" s="71">
        <v>0</v>
      </c>
      <c r="AF118" s="72">
        <v>2.488425925925926E-3</v>
      </c>
      <c r="AG118" s="61">
        <v>2765</v>
      </c>
      <c r="AH118" s="103">
        <f>(W118*X118+Z118*AA118+AC118*AD118)/AG118</f>
        <v>0</v>
      </c>
      <c r="AI118" s="74">
        <f t="shared" si="4"/>
        <v>0</v>
      </c>
      <c r="AJ118" s="105" t="str">
        <f t="shared" si="5"/>
        <v>-</v>
      </c>
      <c r="AK118" s="62">
        <v>9.9</v>
      </c>
    </row>
    <row r="119" spans="1:37" ht="15.6" customHeight="1">
      <c r="A119" s="63" t="s">
        <v>396</v>
      </c>
      <c r="B119" s="64" t="s">
        <v>26</v>
      </c>
      <c r="C119" s="64" t="s">
        <v>576</v>
      </c>
      <c r="D119" s="65" t="s">
        <v>575</v>
      </c>
      <c r="E119" s="66">
        <v>-92.762790699999996</v>
      </c>
      <c r="F119" s="67">
        <v>-8.4</v>
      </c>
      <c r="G119" s="68">
        <v>76.01860465</v>
      </c>
      <c r="H119" s="69">
        <v>-8.3720930229999997</v>
      </c>
      <c r="I119" s="67">
        <v>176.81860470000001</v>
      </c>
      <c r="J119" s="70">
        <v>362.0093023</v>
      </c>
      <c r="K119" s="66">
        <v>277.61860469999999</v>
      </c>
      <c r="L119" s="67">
        <v>362</v>
      </c>
      <c r="M119" s="68">
        <v>446.4</v>
      </c>
      <c r="N119" s="66">
        <v>10.4</v>
      </c>
      <c r="O119" s="67">
        <v>12.2</v>
      </c>
      <c r="P119" s="68">
        <v>14</v>
      </c>
      <c r="Q119" s="69">
        <v>12</v>
      </c>
      <c r="R119" s="67">
        <v>16</v>
      </c>
      <c r="S119" s="70">
        <v>20</v>
      </c>
      <c r="T119" s="99">
        <v>4.8252314814814817E-2</v>
      </c>
      <c r="U119" s="100">
        <v>9.7615740740740739E-2</v>
      </c>
      <c r="V119" s="58" t="s">
        <v>6</v>
      </c>
      <c r="W119" s="59">
        <v>0</v>
      </c>
      <c r="X119" s="59">
        <v>20</v>
      </c>
      <c r="Y119" s="60">
        <v>0</v>
      </c>
      <c r="Z119" s="59">
        <v>0</v>
      </c>
      <c r="AA119" s="59">
        <v>0</v>
      </c>
      <c r="AB119" s="60">
        <v>0</v>
      </c>
      <c r="AC119" s="59">
        <v>0</v>
      </c>
      <c r="AD119" s="59">
        <v>0</v>
      </c>
      <c r="AE119" s="71">
        <v>0</v>
      </c>
      <c r="AF119" s="72">
        <v>2.488425925925926E-3</v>
      </c>
      <c r="AG119" s="61">
        <v>2765</v>
      </c>
      <c r="AH119" s="103">
        <f>(W119*X119+Z119*AA119+AC119*AD119)/AG119</f>
        <v>0</v>
      </c>
      <c r="AI119" s="74">
        <f t="shared" si="4"/>
        <v>0</v>
      </c>
      <c r="AJ119" s="105" t="str">
        <f t="shared" si="5"/>
        <v>-</v>
      </c>
      <c r="AK119" s="62">
        <v>9.9</v>
      </c>
    </row>
    <row r="120" spans="1:37" ht="15.6" customHeight="1">
      <c r="A120" s="63" t="s">
        <v>396</v>
      </c>
      <c r="B120" s="64" t="s">
        <v>3</v>
      </c>
      <c r="C120" s="64" t="s">
        <v>577</v>
      </c>
      <c r="D120" s="65" t="s">
        <v>575</v>
      </c>
      <c r="E120" s="66">
        <v>-92.762790699999996</v>
      </c>
      <c r="F120" s="67">
        <v>-8.4</v>
      </c>
      <c r="G120" s="68">
        <v>76.01860465</v>
      </c>
      <c r="H120" s="69">
        <v>-8.3720930229999997</v>
      </c>
      <c r="I120" s="67">
        <v>176.81860470000001</v>
      </c>
      <c r="J120" s="70">
        <v>362.0093023</v>
      </c>
      <c r="K120" s="66">
        <v>277.61860469999999</v>
      </c>
      <c r="L120" s="67">
        <v>362</v>
      </c>
      <c r="M120" s="68">
        <v>446.4</v>
      </c>
      <c r="N120" s="66">
        <v>10.4</v>
      </c>
      <c r="O120" s="67">
        <v>12.2</v>
      </c>
      <c r="P120" s="68">
        <v>14</v>
      </c>
      <c r="Q120" s="69">
        <v>12</v>
      </c>
      <c r="R120" s="67">
        <v>16</v>
      </c>
      <c r="S120" s="70">
        <v>20</v>
      </c>
      <c r="T120" s="99">
        <v>4.5057870370370373E-2</v>
      </c>
      <c r="U120" s="100">
        <v>9.1076388888888901E-2</v>
      </c>
      <c r="V120" s="58" t="s">
        <v>6</v>
      </c>
      <c r="W120" s="59">
        <v>0</v>
      </c>
      <c r="X120" s="59">
        <v>8</v>
      </c>
      <c r="Y120" s="60">
        <v>0</v>
      </c>
      <c r="Z120" s="59">
        <v>0</v>
      </c>
      <c r="AA120" s="59">
        <v>0</v>
      </c>
      <c r="AB120" s="60">
        <v>0</v>
      </c>
      <c r="AC120" s="59">
        <v>0</v>
      </c>
      <c r="AD120" s="59">
        <v>0</v>
      </c>
      <c r="AE120" s="71">
        <v>0</v>
      </c>
      <c r="AF120" s="72">
        <v>2.488425925925926E-3</v>
      </c>
      <c r="AG120" s="61">
        <v>1106</v>
      </c>
      <c r="AH120" s="103">
        <f>(W120*X120+Z120*AA120+AC120*AD120)/AG120</f>
        <v>0</v>
      </c>
      <c r="AI120" s="74">
        <f t="shared" si="4"/>
        <v>0</v>
      </c>
      <c r="AJ120" s="105" t="str">
        <f t="shared" si="5"/>
        <v>-</v>
      </c>
      <c r="AK120" s="62">
        <v>4.4000000000000004</v>
      </c>
    </row>
    <row r="121" spans="1:37">
      <c r="A121" s="63" t="s">
        <v>396</v>
      </c>
      <c r="B121" s="64" t="s">
        <v>4</v>
      </c>
      <c r="C121" s="64" t="s">
        <v>574</v>
      </c>
      <c r="D121" s="65" t="s">
        <v>573</v>
      </c>
      <c r="E121" s="66">
        <v>-92.762790699999996</v>
      </c>
      <c r="F121" s="67">
        <v>-8.4</v>
      </c>
      <c r="G121" s="68">
        <v>76.01860465</v>
      </c>
      <c r="H121" s="69">
        <v>-8.3720930229999997</v>
      </c>
      <c r="I121" s="67">
        <v>176.81860470000001</v>
      </c>
      <c r="J121" s="70">
        <v>362.0093023</v>
      </c>
      <c r="K121" s="66">
        <v>277.61860469999999</v>
      </c>
      <c r="L121" s="67">
        <v>362</v>
      </c>
      <c r="M121" s="68">
        <v>446.4</v>
      </c>
      <c r="N121" s="66">
        <v>10.4</v>
      </c>
      <c r="O121" s="67">
        <v>12.2</v>
      </c>
      <c r="P121" s="68">
        <v>14</v>
      </c>
      <c r="Q121" s="69">
        <v>12</v>
      </c>
      <c r="R121" s="67">
        <v>16</v>
      </c>
      <c r="S121" s="70">
        <v>20</v>
      </c>
      <c r="T121" s="99">
        <v>4.3993055555555556E-2</v>
      </c>
      <c r="U121" s="100">
        <v>8.8888888888888892E-2</v>
      </c>
      <c r="V121" s="58" t="s">
        <v>6</v>
      </c>
      <c r="W121" s="59">
        <v>0</v>
      </c>
      <c r="X121" s="59">
        <v>40</v>
      </c>
      <c r="Y121" s="60">
        <v>0</v>
      </c>
      <c r="Z121" s="59">
        <v>0</v>
      </c>
      <c r="AA121" s="59">
        <v>0</v>
      </c>
      <c r="AB121" s="60">
        <v>0</v>
      </c>
      <c r="AC121" s="59">
        <v>0</v>
      </c>
      <c r="AD121" s="59">
        <v>0</v>
      </c>
      <c r="AE121" s="71">
        <v>0</v>
      </c>
      <c r="AF121" s="72">
        <v>2.488425925925926E-3</v>
      </c>
      <c r="AG121" s="61">
        <v>5530</v>
      </c>
      <c r="AH121" s="103">
        <f>(W121*X121+Z121*AA121+AC121*AD121)/AG121</f>
        <v>0</v>
      </c>
      <c r="AI121" s="74">
        <f t="shared" si="4"/>
        <v>0</v>
      </c>
      <c r="AJ121" s="105" t="str">
        <f t="shared" si="5"/>
        <v>-</v>
      </c>
      <c r="AK121" s="62">
        <v>18.600000000000001</v>
      </c>
    </row>
    <row r="122" spans="1:37">
      <c r="A122" s="63" t="s">
        <v>396</v>
      </c>
      <c r="B122" s="64" t="s">
        <v>4</v>
      </c>
      <c r="C122" s="64" t="s">
        <v>578</v>
      </c>
      <c r="D122" s="65" t="s">
        <v>573</v>
      </c>
      <c r="E122" s="66">
        <v>-37.105116279999997</v>
      </c>
      <c r="F122" s="67">
        <v>-3.3</v>
      </c>
      <c r="G122" s="68">
        <v>30.407441859999999</v>
      </c>
      <c r="H122" s="69">
        <v>-3.348837209</v>
      </c>
      <c r="I122" s="67">
        <v>70.727441859999999</v>
      </c>
      <c r="J122" s="70">
        <v>144.8037209</v>
      </c>
      <c r="K122" s="66">
        <v>111.0474419</v>
      </c>
      <c r="L122" s="67">
        <v>144.80000000000001</v>
      </c>
      <c r="M122" s="68">
        <v>178.56</v>
      </c>
      <c r="N122" s="66">
        <v>10.4</v>
      </c>
      <c r="O122" s="67">
        <v>12.2</v>
      </c>
      <c r="P122" s="68">
        <v>14</v>
      </c>
      <c r="Q122" s="69">
        <v>12</v>
      </c>
      <c r="R122" s="67">
        <v>16</v>
      </c>
      <c r="S122" s="70">
        <v>20</v>
      </c>
      <c r="T122" s="99">
        <v>4.8472222222222222E-2</v>
      </c>
      <c r="U122" s="100">
        <v>9.8055555555555562E-2</v>
      </c>
      <c r="V122" s="58" t="s">
        <v>6</v>
      </c>
      <c r="W122" s="59">
        <v>0</v>
      </c>
      <c r="X122" s="59">
        <v>40</v>
      </c>
      <c r="Y122" s="60">
        <v>0</v>
      </c>
      <c r="Z122" s="59">
        <v>0</v>
      </c>
      <c r="AA122" s="59">
        <v>0</v>
      </c>
      <c r="AB122" s="60">
        <v>0</v>
      </c>
      <c r="AC122" s="59">
        <v>0</v>
      </c>
      <c r="AD122" s="59">
        <v>0</v>
      </c>
      <c r="AE122" s="71">
        <v>0</v>
      </c>
      <c r="AF122" s="72">
        <v>2.488425925925926E-3</v>
      </c>
      <c r="AG122" s="61">
        <v>5530</v>
      </c>
      <c r="AH122" s="103">
        <f>(W122*X122+Z122*AA122+AC122*AD122)/AG122</f>
        <v>0</v>
      </c>
      <c r="AI122" s="74">
        <f t="shared" si="4"/>
        <v>0</v>
      </c>
      <c r="AJ122" s="105" t="str">
        <f t="shared" si="5"/>
        <v>-</v>
      </c>
      <c r="AK122" s="62">
        <v>19.600000000000001</v>
      </c>
    </row>
    <row r="123" spans="1:37">
      <c r="A123" s="63" t="s">
        <v>396</v>
      </c>
      <c r="B123" s="64" t="s">
        <v>4</v>
      </c>
      <c r="C123" s="64" t="s">
        <v>580</v>
      </c>
      <c r="D123" s="65" t="s">
        <v>573</v>
      </c>
      <c r="E123" s="66">
        <v>-37.105116279999997</v>
      </c>
      <c r="F123" s="67">
        <v>-3.3</v>
      </c>
      <c r="G123" s="68">
        <v>30.407441859999999</v>
      </c>
      <c r="H123" s="69">
        <v>-3.348837209</v>
      </c>
      <c r="I123" s="67">
        <v>70.727441859999999</v>
      </c>
      <c r="J123" s="70">
        <v>144.8037209</v>
      </c>
      <c r="K123" s="66">
        <v>111.0474419</v>
      </c>
      <c r="L123" s="67">
        <v>144.80000000000001</v>
      </c>
      <c r="M123" s="68">
        <v>178.56</v>
      </c>
      <c r="N123" s="66">
        <v>10.4</v>
      </c>
      <c r="O123" s="67">
        <v>12.2</v>
      </c>
      <c r="P123" s="68">
        <v>14</v>
      </c>
      <c r="Q123" s="69">
        <v>12</v>
      </c>
      <c r="R123" s="67">
        <v>16</v>
      </c>
      <c r="S123" s="70">
        <v>20</v>
      </c>
      <c r="T123" s="99">
        <v>4.6099537037037036E-2</v>
      </c>
      <c r="U123" s="100">
        <v>9.3217592592592588E-2</v>
      </c>
      <c r="V123" s="58" t="s">
        <v>6</v>
      </c>
      <c r="W123" s="59">
        <v>0</v>
      </c>
      <c r="X123" s="59">
        <v>40</v>
      </c>
      <c r="Y123" s="60">
        <v>0</v>
      </c>
      <c r="Z123" s="59">
        <v>0</v>
      </c>
      <c r="AA123" s="59">
        <v>0</v>
      </c>
      <c r="AB123" s="60">
        <v>0</v>
      </c>
      <c r="AC123" s="59">
        <v>0</v>
      </c>
      <c r="AD123" s="59">
        <v>0</v>
      </c>
      <c r="AE123" s="71">
        <v>0</v>
      </c>
      <c r="AF123" s="72">
        <v>2.488425925925926E-3</v>
      </c>
      <c r="AG123" s="61">
        <v>5530</v>
      </c>
      <c r="AH123" s="103">
        <f>(W123*X123+Z123*AA123+AC123*AD123)/AG123</f>
        <v>0</v>
      </c>
      <c r="AI123" s="74">
        <f t="shared" si="4"/>
        <v>0</v>
      </c>
      <c r="AJ123" s="105" t="str">
        <f t="shared" si="5"/>
        <v>-</v>
      </c>
      <c r="AK123" s="62">
        <v>20.6</v>
      </c>
    </row>
    <row r="124" spans="1:37">
      <c r="A124" s="63" t="s">
        <v>396</v>
      </c>
      <c r="B124" s="64" t="s">
        <v>26</v>
      </c>
      <c r="C124" s="64" t="s">
        <v>574</v>
      </c>
      <c r="D124" s="65" t="s">
        <v>573</v>
      </c>
      <c r="E124" s="66">
        <v>-37.105116279999997</v>
      </c>
      <c r="F124" s="67">
        <v>-3.3</v>
      </c>
      <c r="G124" s="68">
        <v>30.407441859999999</v>
      </c>
      <c r="H124" s="69">
        <v>-3.348837209</v>
      </c>
      <c r="I124" s="67">
        <v>70.727441859999999</v>
      </c>
      <c r="J124" s="70">
        <v>144.8037209</v>
      </c>
      <c r="K124" s="66">
        <v>111.0474419</v>
      </c>
      <c r="L124" s="67">
        <v>144.80000000000001</v>
      </c>
      <c r="M124" s="68">
        <v>178.56</v>
      </c>
      <c r="N124" s="66">
        <v>10.4</v>
      </c>
      <c r="O124" s="67">
        <v>12.2</v>
      </c>
      <c r="P124" s="68">
        <v>14</v>
      </c>
      <c r="Q124" s="69">
        <v>12</v>
      </c>
      <c r="R124" s="67">
        <v>16</v>
      </c>
      <c r="S124" s="70">
        <v>20</v>
      </c>
      <c r="T124" s="99">
        <v>4.9652777777777775E-2</v>
      </c>
      <c r="U124" s="100">
        <v>0.1254861111111111</v>
      </c>
      <c r="V124" s="58" t="s">
        <v>6</v>
      </c>
      <c r="W124" s="59">
        <v>0</v>
      </c>
      <c r="X124" s="59">
        <v>20</v>
      </c>
      <c r="Y124" s="60">
        <v>0</v>
      </c>
      <c r="Z124" s="59">
        <v>0</v>
      </c>
      <c r="AA124" s="59">
        <v>0</v>
      </c>
      <c r="AB124" s="60">
        <v>0</v>
      </c>
      <c r="AC124" s="59">
        <v>0</v>
      </c>
      <c r="AD124" s="59">
        <v>0</v>
      </c>
      <c r="AE124" s="71">
        <v>0</v>
      </c>
      <c r="AF124" s="72">
        <v>2.488425925925926E-3</v>
      </c>
      <c r="AG124" s="61">
        <v>2765</v>
      </c>
      <c r="AH124" s="103">
        <f>(W124*X124+Z124*AA124+AC124*AD124)/AG124</f>
        <v>0</v>
      </c>
      <c r="AI124" s="74">
        <f t="shared" si="4"/>
        <v>0</v>
      </c>
      <c r="AJ124" s="105" t="str">
        <f t="shared" si="5"/>
        <v>-</v>
      </c>
      <c r="AK124" s="62">
        <v>10.5</v>
      </c>
    </row>
    <row r="125" spans="1:37">
      <c r="A125" s="63" t="s">
        <v>396</v>
      </c>
      <c r="B125" s="64" t="s">
        <v>4</v>
      </c>
      <c r="C125" s="64" t="s">
        <v>579</v>
      </c>
      <c r="D125" s="65" t="s">
        <v>573</v>
      </c>
      <c r="E125" s="66">
        <v>-37.105116279999997</v>
      </c>
      <c r="F125" s="67">
        <v>-3.3</v>
      </c>
      <c r="G125" s="68">
        <v>30.407441859999999</v>
      </c>
      <c r="H125" s="69">
        <v>-3.348837209</v>
      </c>
      <c r="I125" s="67">
        <v>70.727441859999999</v>
      </c>
      <c r="J125" s="70">
        <v>144.8037209</v>
      </c>
      <c r="K125" s="66">
        <v>111.0474419</v>
      </c>
      <c r="L125" s="67">
        <v>144.80000000000001</v>
      </c>
      <c r="M125" s="68">
        <v>178.56</v>
      </c>
      <c r="N125" s="66">
        <v>10.4</v>
      </c>
      <c r="O125" s="67">
        <v>12.2</v>
      </c>
      <c r="P125" s="68">
        <v>14</v>
      </c>
      <c r="Q125" s="69">
        <v>12</v>
      </c>
      <c r="R125" s="67">
        <v>16</v>
      </c>
      <c r="S125" s="70">
        <v>20</v>
      </c>
      <c r="T125" s="99">
        <v>5.0833333333333335E-2</v>
      </c>
      <c r="U125" s="100">
        <v>0.12790509259259258</v>
      </c>
      <c r="V125" s="58" t="s">
        <v>6</v>
      </c>
      <c r="W125" s="59">
        <v>0</v>
      </c>
      <c r="X125" s="59">
        <v>40</v>
      </c>
      <c r="Y125" s="60">
        <v>0</v>
      </c>
      <c r="Z125" s="59">
        <v>0</v>
      </c>
      <c r="AA125" s="59">
        <v>0</v>
      </c>
      <c r="AB125" s="60">
        <v>0</v>
      </c>
      <c r="AC125" s="59">
        <v>0</v>
      </c>
      <c r="AD125" s="59">
        <v>0</v>
      </c>
      <c r="AE125" s="71">
        <v>0</v>
      </c>
      <c r="AF125" s="72">
        <v>2.488425925925926E-3</v>
      </c>
      <c r="AG125" s="61">
        <v>5530</v>
      </c>
      <c r="AH125" s="103">
        <f>(W125*X125+Z125*AA125+AC125*AD125)/AG125</f>
        <v>0</v>
      </c>
      <c r="AI125" s="74">
        <f t="shared" si="4"/>
        <v>0</v>
      </c>
      <c r="AJ125" s="105" t="str">
        <f t="shared" si="5"/>
        <v>-</v>
      </c>
      <c r="AK125" s="62">
        <v>21.6</v>
      </c>
    </row>
    <row r="126" spans="1:37">
      <c r="A126" s="63" t="s">
        <v>396</v>
      </c>
      <c r="B126" s="64" t="s">
        <v>26</v>
      </c>
      <c r="C126" s="64" t="s">
        <v>578</v>
      </c>
      <c r="D126" s="65" t="s">
        <v>573</v>
      </c>
      <c r="E126" s="66">
        <v>-37.105116279999997</v>
      </c>
      <c r="F126" s="67">
        <v>-3.3</v>
      </c>
      <c r="G126" s="68">
        <v>30.407441859999999</v>
      </c>
      <c r="H126" s="69">
        <v>-3.348837209</v>
      </c>
      <c r="I126" s="67">
        <v>70.727441859999999</v>
      </c>
      <c r="J126" s="70">
        <v>144.8037209</v>
      </c>
      <c r="K126" s="66">
        <v>111.0474419</v>
      </c>
      <c r="L126" s="67">
        <v>144.80000000000001</v>
      </c>
      <c r="M126" s="68">
        <v>178.56</v>
      </c>
      <c r="N126" s="66">
        <v>10.4</v>
      </c>
      <c r="O126" s="67">
        <v>12.2</v>
      </c>
      <c r="P126" s="68">
        <v>14</v>
      </c>
      <c r="Q126" s="69">
        <v>12</v>
      </c>
      <c r="R126" s="67">
        <v>16</v>
      </c>
      <c r="S126" s="70">
        <v>20</v>
      </c>
      <c r="T126" s="99">
        <v>4.7291666666666669E-2</v>
      </c>
      <c r="U126" s="100">
        <v>9.5636574074074068E-2</v>
      </c>
      <c r="V126" s="58" t="s">
        <v>6</v>
      </c>
      <c r="W126" s="59">
        <v>0</v>
      </c>
      <c r="X126" s="59">
        <v>20</v>
      </c>
      <c r="Y126" s="60">
        <v>0</v>
      </c>
      <c r="Z126" s="59">
        <v>0</v>
      </c>
      <c r="AA126" s="59">
        <v>0</v>
      </c>
      <c r="AB126" s="60">
        <v>0</v>
      </c>
      <c r="AC126" s="59">
        <v>0</v>
      </c>
      <c r="AD126" s="59">
        <v>0</v>
      </c>
      <c r="AE126" s="71">
        <v>0</v>
      </c>
      <c r="AF126" s="72">
        <v>2.488425925925926E-3</v>
      </c>
      <c r="AG126" s="61">
        <v>2765</v>
      </c>
      <c r="AH126" s="103">
        <f>(W126*X126+Z126*AA126+AC126*AD126)/AG126</f>
        <v>0</v>
      </c>
      <c r="AI126" s="74">
        <f t="shared" si="4"/>
        <v>0</v>
      </c>
      <c r="AJ126" s="105" t="str">
        <f t="shared" si="5"/>
        <v>-</v>
      </c>
      <c r="AK126" s="62">
        <v>11</v>
      </c>
    </row>
    <row r="127" spans="1:37">
      <c r="A127" s="63" t="s">
        <v>396</v>
      </c>
      <c r="B127" s="64" t="s">
        <v>26</v>
      </c>
      <c r="C127" s="64" t="s">
        <v>580</v>
      </c>
      <c r="D127" s="65" t="s">
        <v>573</v>
      </c>
      <c r="E127" s="66">
        <v>-37.105116279999997</v>
      </c>
      <c r="F127" s="67">
        <v>-3.3</v>
      </c>
      <c r="G127" s="68">
        <v>30.407441859999999</v>
      </c>
      <c r="H127" s="69">
        <v>-3.348837209</v>
      </c>
      <c r="I127" s="67">
        <v>70.727441859999999</v>
      </c>
      <c r="J127" s="70">
        <v>144.8037209</v>
      </c>
      <c r="K127" s="66">
        <v>111.0474419</v>
      </c>
      <c r="L127" s="67">
        <v>144.80000000000001</v>
      </c>
      <c r="M127" s="68">
        <v>178.56</v>
      </c>
      <c r="N127" s="66">
        <v>10.4</v>
      </c>
      <c r="O127" s="67">
        <v>12.2</v>
      </c>
      <c r="P127" s="68">
        <v>14</v>
      </c>
      <c r="Q127" s="69">
        <v>12</v>
      </c>
      <c r="R127" s="67">
        <v>16</v>
      </c>
      <c r="S127" s="70">
        <v>20</v>
      </c>
      <c r="T127" s="99">
        <v>8.3553240740740733E-2</v>
      </c>
      <c r="U127" s="100">
        <v>0.16871527777777776</v>
      </c>
      <c r="V127" s="58" t="s">
        <v>6</v>
      </c>
      <c r="W127" s="59">
        <v>0</v>
      </c>
      <c r="X127" s="59">
        <v>20</v>
      </c>
      <c r="Y127" s="60">
        <v>0</v>
      </c>
      <c r="Z127" s="59">
        <v>0</v>
      </c>
      <c r="AA127" s="59">
        <v>0</v>
      </c>
      <c r="AB127" s="60">
        <v>0</v>
      </c>
      <c r="AC127" s="59">
        <v>0</v>
      </c>
      <c r="AD127" s="59">
        <v>0</v>
      </c>
      <c r="AE127" s="71">
        <v>0</v>
      </c>
      <c r="AF127" s="72">
        <v>2.488425925925926E-3</v>
      </c>
      <c r="AG127" s="61">
        <v>2765</v>
      </c>
      <c r="AH127" s="103">
        <f>(W127*X127+Z127*AA127+AC127*AD127)/AG127</f>
        <v>0</v>
      </c>
      <c r="AI127" s="74">
        <f t="shared" si="4"/>
        <v>0</v>
      </c>
      <c r="AJ127" s="105" t="str">
        <f t="shared" si="5"/>
        <v>-</v>
      </c>
      <c r="AK127" s="62">
        <v>11.6</v>
      </c>
    </row>
    <row r="128" spans="1:37">
      <c r="A128" s="63" t="s">
        <v>396</v>
      </c>
      <c r="B128" s="64" t="s">
        <v>3</v>
      </c>
      <c r="C128" s="64" t="s">
        <v>574</v>
      </c>
      <c r="D128" s="65" t="s">
        <v>573</v>
      </c>
      <c r="E128" s="66">
        <v>-185.52558139999999</v>
      </c>
      <c r="F128" s="67">
        <v>-16.7</v>
      </c>
      <c r="G128" s="68">
        <v>152.0372093</v>
      </c>
      <c r="H128" s="69">
        <v>-16.74418605</v>
      </c>
      <c r="I128" s="67">
        <v>353.63720929999999</v>
      </c>
      <c r="J128" s="70">
        <v>724.01860469999997</v>
      </c>
      <c r="K128" s="66">
        <v>555.23720930000002</v>
      </c>
      <c r="L128" s="67">
        <v>724</v>
      </c>
      <c r="M128" s="68">
        <v>892.8</v>
      </c>
      <c r="N128" s="66">
        <v>10.4</v>
      </c>
      <c r="O128" s="67">
        <v>12.2</v>
      </c>
      <c r="P128" s="68">
        <v>14</v>
      </c>
      <c r="Q128" s="69">
        <v>12</v>
      </c>
      <c r="R128" s="67">
        <v>16</v>
      </c>
      <c r="S128" s="70">
        <v>20</v>
      </c>
      <c r="T128" s="99">
        <v>4.3773148148148144E-2</v>
      </c>
      <c r="U128" s="100">
        <v>8.8449074074074083E-2</v>
      </c>
      <c r="V128" s="58" t="s">
        <v>6</v>
      </c>
      <c r="W128" s="59">
        <v>0</v>
      </c>
      <c r="X128" s="59">
        <v>8</v>
      </c>
      <c r="Y128" s="60">
        <v>0</v>
      </c>
      <c r="Z128" s="59">
        <v>0</v>
      </c>
      <c r="AA128" s="59">
        <v>0</v>
      </c>
      <c r="AB128" s="60">
        <v>0</v>
      </c>
      <c r="AC128" s="59">
        <v>0</v>
      </c>
      <c r="AD128" s="59">
        <v>0</v>
      </c>
      <c r="AE128" s="71">
        <v>0</v>
      </c>
      <c r="AF128" s="72">
        <v>2.488425925925926E-3</v>
      </c>
      <c r="AG128" s="61">
        <v>1106</v>
      </c>
      <c r="AH128" s="103">
        <f>(W128*X128+Z128*AA128+AC128*AD128)/AG128</f>
        <v>0</v>
      </c>
      <c r="AI128" s="74">
        <f t="shared" si="4"/>
        <v>0</v>
      </c>
      <c r="AJ128" s="105" t="str">
        <f t="shared" si="5"/>
        <v>-</v>
      </c>
      <c r="AK128" s="62">
        <v>4.5999999999999996</v>
      </c>
    </row>
    <row r="129" spans="1:37">
      <c r="A129" s="63" t="s">
        <v>396</v>
      </c>
      <c r="B129" s="64" t="s">
        <v>26</v>
      </c>
      <c r="C129" s="64" t="s">
        <v>579</v>
      </c>
      <c r="D129" s="65" t="s">
        <v>573</v>
      </c>
      <c r="E129" s="66">
        <v>-185.52558139999999</v>
      </c>
      <c r="F129" s="67">
        <v>-16.7</v>
      </c>
      <c r="G129" s="68">
        <v>152.0372093</v>
      </c>
      <c r="H129" s="69">
        <v>-16.74418605</v>
      </c>
      <c r="I129" s="67">
        <v>353.63720929999999</v>
      </c>
      <c r="J129" s="70">
        <v>724.01860469999997</v>
      </c>
      <c r="K129" s="66">
        <v>555.23720930000002</v>
      </c>
      <c r="L129" s="67">
        <v>724</v>
      </c>
      <c r="M129" s="68">
        <v>892.8</v>
      </c>
      <c r="N129" s="66">
        <v>10.4</v>
      </c>
      <c r="O129" s="67">
        <v>12.2</v>
      </c>
      <c r="P129" s="68">
        <v>14</v>
      </c>
      <c r="Q129" s="69">
        <v>12</v>
      </c>
      <c r="R129" s="67">
        <v>16</v>
      </c>
      <c r="S129" s="70">
        <v>20</v>
      </c>
      <c r="T129" s="99">
        <v>4.1886574074074069E-2</v>
      </c>
      <c r="U129" s="100">
        <v>8.4571759259259263E-2</v>
      </c>
      <c r="V129" s="58" t="s">
        <v>6</v>
      </c>
      <c r="W129" s="59">
        <v>0</v>
      </c>
      <c r="X129" s="59">
        <v>20</v>
      </c>
      <c r="Y129" s="60">
        <v>0</v>
      </c>
      <c r="Z129" s="59">
        <v>0</v>
      </c>
      <c r="AA129" s="59">
        <v>0</v>
      </c>
      <c r="AB129" s="60">
        <v>0</v>
      </c>
      <c r="AC129" s="59">
        <v>0</v>
      </c>
      <c r="AD129" s="59">
        <v>0</v>
      </c>
      <c r="AE129" s="71">
        <v>0</v>
      </c>
      <c r="AF129" s="72">
        <v>2.488425925925926E-3</v>
      </c>
      <c r="AG129" s="61">
        <v>2765</v>
      </c>
      <c r="AH129" s="103">
        <f>(W129*X129+Z129*AA129+AC129*AD129)/AG129</f>
        <v>0</v>
      </c>
      <c r="AI129" s="74">
        <f t="shared" si="4"/>
        <v>0</v>
      </c>
      <c r="AJ129" s="105" t="str">
        <f t="shared" si="5"/>
        <v>-</v>
      </c>
      <c r="AK129" s="62">
        <v>12.1</v>
      </c>
    </row>
    <row r="130" spans="1:37">
      <c r="A130" s="63" t="s">
        <v>396</v>
      </c>
      <c r="B130" s="64" t="s">
        <v>3</v>
      </c>
      <c r="C130" s="64" t="s">
        <v>578</v>
      </c>
      <c r="D130" s="65" t="s">
        <v>573</v>
      </c>
      <c r="E130" s="66">
        <v>-185.52558139999999</v>
      </c>
      <c r="F130" s="67">
        <v>-16.7</v>
      </c>
      <c r="G130" s="68">
        <v>152.0372093</v>
      </c>
      <c r="H130" s="69">
        <v>-16.74418605</v>
      </c>
      <c r="I130" s="67">
        <v>353.63720929999999</v>
      </c>
      <c r="J130" s="70">
        <v>724.01860469999997</v>
      </c>
      <c r="K130" s="66">
        <v>555.23720930000002</v>
      </c>
      <c r="L130" s="67">
        <v>724</v>
      </c>
      <c r="M130" s="68">
        <v>892.8</v>
      </c>
      <c r="N130" s="66">
        <v>10.4</v>
      </c>
      <c r="O130" s="67">
        <v>12.2</v>
      </c>
      <c r="P130" s="68">
        <v>14</v>
      </c>
      <c r="Q130" s="69">
        <v>12</v>
      </c>
      <c r="R130" s="67">
        <v>16</v>
      </c>
      <c r="S130" s="70">
        <v>20</v>
      </c>
      <c r="T130" s="99">
        <v>4.4722222222222219E-2</v>
      </c>
      <c r="U130" s="100">
        <v>9.0381944444444431E-2</v>
      </c>
      <c r="V130" s="58" t="s">
        <v>6</v>
      </c>
      <c r="W130" s="59">
        <v>0</v>
      </c>
      <c r="X130" s="59">
        <v>8</v>
      </c>
      <c r="Y130" s="60">
        <v>0</v>
      </c>
      <c r="Z130" s="59">
        <v>0</v>
      </c>
      <c r="AA130" s="59">
        <v>0</v>
      </c>
      <c r="AB130" s="60">
        <v>0</v>
      </c>
      <c r="AC130" s="59">
        <v>0</v>
      </c>
      <c r="AD130" s="59">
        <v>0</v>
      </c>
      <c r="AE130" s="71">
        <v>0</v>
      </c>
      <c r="AF130" s="72">
        <v>2.488425925925926E-3</v>
      </c>
      <c r="AG130" s="61">
        <v>1106</v>
      </c>
      <c r="AH130" s="103">
        <f>(W130*X130+Z130*AA130+AC130*AD130)/AG130</f>
        <v>0</v>
      </c>
      <c r="AI130" s="74">
        <f t="shared" si="4"/>
        <v>0</v>
      </c>
      <c r="AJ130" s="105" t="str">
        <f t="shared" si="5"/>
        <v>-</v>
      </c>
      <c r="AK130" s="62">
        <v>4.9000000000000004</v>
      </c>
    </row>
    <row r="131" spans="1:37">
      <c r="A131" s="63" t="s">
        <v>396</v>
      </c>
      <c r="B131" s="64" t="s">
        <v>3</v>
      </c>
      <c r="C131" s="64" t="s">
        <v>580</v>
      </c>
      <c r="D131" s="65" t="s">
        <v>573</v>
      </c>
      <c r="E131" s="66">
        <v>-185.52558139999999</v>
      </c>
      <c r="F131" s="67">
        <v>-16.7</v>
      </c>
      <c r="G131" s="68">
        <v>152.0372093</v>
      </c>
      <c r="H131" s="69">
        <v>-16.74418605</v>
      </c>
      <c r="I131" s="67">
        <v>353.63720929999999</v>
      </c>
      <c r="J131" s="70">
        <v>724.01860469999997</v>
      </c>
      <c r="K131" s="66">
        <v>555.23720930000002</v>
      </c>
      <c r="L131" s="67">
        <v>724</v>
      </c>
      <c r="M131" s="68">
        <v>892.8</v>
      </c>
      <c r="N131" s="66">
        <v>10.4</v>
      </c>
      <c r="O131" s="67">
        <v>12.2</v>
      </c>
      <c r="P131" s="68">
        <v>14</v>
      </c>
      <c r="Q131" s="69">
        <v>12</v>
      </c>
      <c r="R131" s="67">
        <v>16</v>
      </c>
      <c r="S131" s="70">
        <v>20</v>
      </c>
      <c r="T131" s="99">
        <v>4.5671296296296293E-2</v>
      </c>
      <c r="U131" s="100">
        <v>9.2326388888888888E-2</v>
      </c>
      <c r="V131" s="58" t="s">
        <v>6</v>
      </c>
      <c r="W131" s="59">
        <v>0</v>
      </c>
      <c r="X131" s="59">
        <v>8</v>
      </c>
      <c r="Y131" s="60">
        <v>0</v>
      </c>
      <c r="Z131" s="59">
        <v>0</v>
      </c>
      <c r="AA131" s="59">
        <v>0</v>
      </c>
      <c r="AB131" s="60">
        <v>0</v>
      </c>
      <c r="AC131" s="59">
        <v>0</v>
      </c>
      <c r="AD131" s="59">
        <v>0</v>
      </c>
      <c r="AE131" s="71">
        <v>0</v>
      </c>
      <c r="AF131" s="72">
        <v>2.488425925925926E-3</v>
      </c>
      <c r="AG131" s="61">
        <v>1106</v>
      </c>
      <c r="AH131" s="103">
        <f>(W131*X131+Z131*AA131+AC131*AD131)/AG131</f>
        <v>0</v>
      </c>
      <c r="AI131" s="74">
        <f t="shared" si="4"/>
        <v>0</v>
      </c>
      <c r="AJ131" s="105" t="str">
        <f t="shared" si="5"/>
        <v>-</v>
      </c>
      <c r="AK131" s="62">
        <v>5.0999999999999996</v>
      </c>
    </row>
    <row r="132" spans="1:37">
      <c r="A132" s="63" t="s">
        <v>396</v>
      </c>
      <c r="B132" s="64" t="s">
        <v>3</v>
      </c>
      <c r="C132" s="64" t="s">
        <v>579</v>
      </c>
      <c r="D132" s="65" t="s">
        <v>573</v>
      </c>
      <c r="E132" s="66">
        <v>-185.52558139999999</v>
      </c>
      <c r="F132" s="67">
        <v>-16.7</v>
      </c>
      <c r="G132" s="68">
        <v>152.0372093</v>
      </c>
      <c r="H132" s="69">
        <v>-16.74418605</v>
      </c>
      <c r="I132" s="67">
        <v>353.63720929999999</v>
      </c>
      <c r="J132" s="70">
        <v>724.01860469999997</v>
      </c>
      <c r="K132" s="66">
        <v>555.23720930000002</v>
      </c>
      <c r="L132" s="67">
        <v>724</v>
      </c>
      <c r="M132" s="68">
        <v>892.8</v>
      </c>
      <c r="N132" s="66">
        <v>10.4</v>
      </c>
      <c r="O132" s="67">
        <v>12.2</v>
      </c>
      <c r="P132" s="68">
        <v>14</v>
      </c>
      <c r="Q132" s="69">
        <v>12</v>
      </c>
      <c r="R132" s="67">
        <v>16</v>
      </c>
      <c r="S132" s="70">
        <v>20</v>
      </c>
      <c r="T132" s="99">
        <v>4.282407407407407E-2</v>
      </c>
      <c r="U132" s="100">
        <v>8.6504629629629626E-2</v>
      </c>
      <c r="V132" s="58" t="s">
        <v>6</v>
      </c>
      <c r="W132" s="59">
        <v>0</v>
      </c>
      <c r="X132" s="59">
        <v>8</v>
      </c>
      <c r="Y132" s="60">
        <v>0</v>
      </c>
      <c r="Z132" s="59">
        <v>0</v>
      </c>
      <c r="AA132" s="59">
        <v>0</v>
      </c>
      <c r="AB132" s="60">
        <v>0</v>
      </c>
      <c r="AC132" s="59">
        <v>0</v>
      </c>
      <c r="AD132" s="59">
        <v>0</v>
      </c>
      <c r="AE132" s="71">
        <v>0</v>
      </c>
      <c r="AF132" s="72">
        <v>2.488425925925926E-3</v>
      </c>
      <c r="AG132" s="61">
        <v>1106</v>
      </c>
      <c r="AH132" s="103">
        <f>(W132*X132+Z132*AA132+AC132*AD132)/AG132</f>
        <v>0</v>
      </c>
      <c r="AI132" s="74">
        <f t="shared" si="4"/>
        <v>0</v>
      </c>
      <c r="AJ132" s="105" t="str">
        <f t="shared" si="5"/>
        <v>-</v>
      </c>
      <c r="AK132" s="62">
        <v>5.4</v>
      </c>
    </row>
    <row r="133" spans="1:37" ht="15.6" customHeight="1">
      <c r="A133" s="63" t="s">
        <v>396</v>
      </c>
      <c r="B133" s="64" t="s">
        <v>3</v>
      </c>
      <c r="C133" s="64" t="s">
        <v>576</v>
      </c>
      <c r="D133" s="65" t="s">
        <v>573</v>
      </c>
      <c r="E133" s="66">
        <v>-185.52558139999999</v>
      </c>
      <c r="F133" s="67">
        <v>-16.7</v>
      </c>
      <c r="G133" s="68">
        <v>152.0372093</v>
      </c>
      <c r="H133" s="69">
        <v>-16.74418605</v>
      </c>
      <c r="I133" s="67">
        <v>353.63720929999999</v>
      </c>
      <c r="J133" s="70">
        <v>724.01860469999997</v>
      </c>
      <c r="K133" s="66">
        <v>555.23720930000002</v>
      </c>
      <c r="L133" s="67">
        <v>724</v>
      </c>
      <c r="M133" s="68">
        <v>892.8</v>
      </c>
      <c r="N133" s="66">
        <v>10.4</v>
      </c>
      <c r="O133" s="67">
        <v>12.2</v>
      </c>
      <c r="P133" s="68">
        <v>14</v>
      </c>
      <c r="Q133" s="69">
        <v>12</v>
      </c>
      <c r="R133" s="67">
        <v>16</v>
      </c>
      <c r="S133" s="70">
        <v>20</v>
      </c>
      <c r="T133" s="99">
        <v>4.1886574074074069E-2</v>
      </c>
      <c r="U133" s="100">
        <v>8.4571759259259263E-2</v>
      </c>
      <c r="V133" s="58" t="s">
        <v>6</v>
      </c>
      <c r="W133" s="59">
        <v>0</v>
      </c>
      <c r="X133" s="59">
        <v>8</v>
      </c>
      <c r="Y133" s="60">
        <v>0</v>
      </c>
      <c r="Z133" s="59">
        <v>0</v>
      </c>
      <c r="AA133" s="59">
        <v>0</v>
      </c>
      <c r="AB133" s="60">
        <v>0</v>
      </c>
      <c r="AC133" s="59">
        <v>0</v>
      </c>
      <c r="AD133" s="59">
        <v>0</v>
      </c>
      <c r="AE133" s="71">
        <v>0</v>
      </c>
      <c r="AF133" s="72">
        <v>2.488425925925926E-3</v>
      </c>
      <c r="AG133" s="61">
        <v>1106</v>
      </c>
      <c r="AH133" s="103">
        <f>(W133*X133+Z133*AA133+AC133*AD133)/AG133</f>
        <v>0</v>
      </c>
      <c r="AI133" s="74">
        <f t="shared" si="4"/>
        <v>0</v>
      </c>
      <c r="AJ133" s="105" t="str">
        <f t="shared" si="5"/>
        <v>-</v>
      </c>
      <c r="AK133" s="62">
        <v>7</v>
      </c>
    </row>
    <row r="134" spans="1:37">
      <c r="A134" s="63" t="s">
        <v>415</v>
      </c>
      <c r="B134" s="64" t="s">
        <v>26</v>
      </c>
      <c r="C134" s="64" t="s">
        <v>577</v>
      </c>
      <c r="D134" s="65" t="s">
        <v>575</v>
      </c>
      <c r="E134" s="66">
        <v>-84</v>
      </c>
      <c r="F134" s="67">
        <v>-21</v>
      </c>
      <c r="G134" s="68">
        <v>42</v>
      </c>
      <c r="H134" s="69">
        <v>-21</v>
      </c>
      <c r="I134" s="67">
        <v>54</v>
      </c>
      <c r="J134" s="70">
        <v>129</v>
      </c>
      <c r="K134" s="66">
        <v>66</v>
      </c>
      <c r="L134" s="67">
        <v>129</v>
      </c>
      <c r="M134" s="68">
        <v>192</v>
      </c>
      <c r="N134" s="66">
        <v>33</v>
      </c>
      <c r="O134" s="67">
        <v>54</v>
      </c>
      <c r="P134" s="68">
        <v>75</v>
      </c>
      <c r="Q134" s="69">
        <v>47</v>
      </c>
      <c r="R134" s="67">
        <v>72</v>
      </c>
      <c r="S134" s="70">
        <v>97</v>
      </c>
      <c r="T134" s="99">
        <v>1.3368055555555557E-2</v>
      </c>
      <c r="U134" s="100">
        <v>5.693287037037037E-2</v>
      </c>
      <c r="V134" s="58" t="s">
        <v>5</v>
      </c>
      <c r="W134" s="59">
        <v>0</v>
      </c>
      <c r="X134" s="59">
        <v>75</v>
      </c>
      <c r="Y134" s="60" t="s">
        <v>13</v>
      </c>
      <c r="Z134" s="59">
        <v>0</v>
      </c>
      <c r="AA134" s="59">
        <v>75</v>
      </c>
      <c r="AB134" s="60">
        <v>0</v>
      </c>
      <c r="AC134" s="59">
        <v>0</v>
      </c>
      <c r="AD134" s="59">
        <v>0</v>
      </c>
      <c r="AE134" s="71">
        <v>0</v>
      </c>
      <c r="AF134" s="72">
        <v>6.9444444444444447E-4</v>
      </c>
      <c r="AG134" s="61">
        <v>50</v>
      </c>
      <c r="AH134" s="103">
        <f>(W134*X134+Z134*AA134+AC134*AD134)/AG134</f>
        <v>0</v>
      </c>
      <c r="AI134" s="74">
        <f t="shared" si="4"/>
        <v>0</v>
      </c>
      <c r="AJ134" s="105" t="str">
        <f t="shared" si="5"/>
        <v>-</v>
      </c>
      <c r="AK134" s="62">
        <v>2.5</v>
      </c>
    </row>
    <row r="135" spans="1:37" ht="15.6" customHeight="1">
      <c r="A135" s="63" t="s">
        <v>415</v>
      </c>
      <c r="B135" s="64" t="s">
        <v>3</v>
      </c>
      <c r="C135" s="64" t="s">
        <v>577</v>
      </c>
      <c r="D135" s="65" t="s">
        <v>575</v>
      </c>
      <c r="E135" s="66">
        <v>-33.6</v>
      </c>
      <c r="F135" s="67">
        <v>-8.4</v>
      </c>
      <c r="G135" s="68">
        <v>16.8</v>
      </c>
      <c r="H135" s="69">
        <v>-8.4</v>
      </c>
      <c r="I135" s="67">
        <v>21.6</v>
      </c>
      <c r="J135" s="70">
        <v>51.6</v>
      </c>
      <c r="K135" s="66">
        <v>26.4</v>
      </c>
      <c r="L135" s="67">
        <v>51.6</v>
      </c>
      <c r="M135" s="68">
        <v>76.8</v>
      </c>
      <c r="N135" s="66">
        <v>33</v>
      </c>
      <c r="O135" s="67">
        <v>54</v>
      </c>
      <c r="P135" s="68">
        <v>75</v>
      </c>
      <c r="Q135" s="69">
        <v>47</v>
      </c>
      <c r="R135" s="67">
        <v>72</v>
      </c>
      <c r="S135" s="70">
        <v>97</v>
      </c>
      <c r="T135" s="99">
        <v>1.4849537037037036E-2</v>
      </c>
      <c r="U135" s="100">
        <v>8.5474537037037043E-2</v>
      </c>
      <c r="V135" s="58" t="s">
        <v>5</v>
      </c>
      <c r="W135" s="59">
        <v>0</v>
      </c>
      <c r="X135" s="59">
        <v>30</v>
      </c>
      <c r="Y135" s="60" t="s">
        <v>13</v>
      </c>
      <c r="Z135" s="59">
        <v>0</v>
      </c>
      <c r="AA135" s="59">
        <v>30</v>
      </c>
      <c r="AB135" s="60">
        <v>0</v>
      </c>
      <c r="AC135" s="59">
        <v>0</v>
      </c>
      <c r="AD135" s="59">
        <v>0</v>
      </c>
      <c r="AE135" s="71">
        <v>0</v>
      </c>
      <c r="AF135" s="72">
        <v>6.9444444444444447E-4</v>
      </c>
      <c r="AG135" s="61">
        <v>20</v>
      </c>
      <c r="AH135" s="103">
        <f>(W135*X135+Z135*AA135+AC135*AD135)/AG135</f>
        <v>0</v>
      </c>
      <c r="AI135" s="74">
        <f t="shared" si="4"/>
        <v>0</v>
      </c>
      <c r="AJ135" s="105" t="str">
        <f t="shared" si="5"/>
        <v>-</v>
      </c>
      <c r="AK135" s="62">
        <v>1.1000000000000001</v>
      </c>
    </row>
    <row r="136" spans="1:37" ht="15.6" customHeight="1">
      <c r="A136" s="63" t="s">
        <v>418</v>
      </c>
      <c r="B136" s="64" t="s">
        <v>26</v>
      </c>
      <c r="C136" s="64" t="s">
        <v>574</v>
      </c>
      <c r="D136" s="65" t="s">
        <v>575</v>
      </c>
      <c r="E136" s="66">
        <v>-55.8</v>
      </c>
      <c r="F136" s="67">
        <v>-37.799999999999997</v>
      </c>
      <c r="G136" s="68">
        <v>-19.8</v>
      </c>
      <c r="H136" s="69">
        <v>-37.799999999999997</v>
      </c>
      <c r="I136" s="67">
        <v>21.6</v>
      </c>
      <c r="J136" s="70">
        <v>81</v>
      </c>
      <c r="K136" s="66">
        <v>63</v>
      </c>
      <c r="L136" s="67">
        <v>81</v>
      </c>
      <c r="M136" s="68">
        <v>99</v>
      </c>
      <c r="N136" s="66">
        <v>90</v>
      </c>
      <c r="O136" s="67">
        <v>120</v>
      </c>
      <c r="P136" s="68">
        <v>150</v>
      </c>
      <c r="Q136" s="69">
        <v>57</v>
      </c>
      <c r="R136" s="67">
        <v>156</v>
      </c>
      <c r="S136" s="70">
        <v>255</v>
      </c>
      <c r="T136" s="99">
        <v>6.9560185185185185E-3</v>
      </c>
      <c r="U136" s="100">
        <v>5.1087962962962967E-2</v>
      </c>
      <c r="V136" s="58" t="s">
        <v>5</v>
      </c>
      <c r="W136" s="59">
        <v>0</v>
      </c>
      <c r="X136" s="59">
        <v>75</v>
      </c>
      <c r="Y136" s="60">
        <v>0</v>
      </c>
      <c r="Z136" s="59">
        <v>0</v>
      </c>
      <c r="AA136" s="59">
        <v>0</v>
      </c>
      <c r="AB136" s="60">
        <v>0</v>
      </c>
      <c r="AC136" s="59">
        <v>0</v>
      </c>
      <c r="AD136" s="59">
        <v>0</v>
      </c>
      <c r="AE136" s="71">
        <v>0</v>
      </c>
      <c r="AF136" s="72">
        <v>6.9444444444444447E-4</v>
      </c>
      <c r="AG136" s="61">
        <v>10</v>
      </c>
      <c r="AH136" s="103">
        <f>(W136*X136+Z136*AA136+AC136*AD136)/AG136</f>
        <v>0</v>
      </c>
      <c r="AI136" s="74">
        <f t="shared" si="4"/>
        <v>0</v>
      </c>
      <c r="AJ136" s="105" t="str">
        <f t="shared" si="5"/>
        <v>-</v>
      </c>
      <c r="AK136" s="62">
        <v>0.8</v>
      </c>
    </row>
    <row r="137" spans="1:37">
      <c r="A137" s="63" t="s">
        <v>418</v>
      </c>
      <c r="B137" s="64" t="s">
        <v>3</v>
      </c>
      <c r="C137" s="64" t="s">
        <v>574</v>
      </c>
      <c r="D137" s="65" t="s">
        <v>575</v>
      </c>
      <c r="E137" s="66">
        <v>-22.32</v>
      </c>
      <c r="F137" s="67">
        <v>-15.1</v>
      </c>
      <c r="G137" s="68">
        <v>-7.92</v>
      </c>
      <c r="H137" s="69">
        <v>-15.12</v>
      </c>
      <c r="I137" s="67">
        <v>8.64</v>
      </c>
      <c r="J137" s="70">
        <v>32.4</v>
      </c>
      <c r="K137" s="66">
        <v>25.2</v>
      </c>
      <c r="L137" s="67">
        <v>32.4</v>
      </c>
      <c r="M137" s="68">
        <v>39.6</v>
      </c>
      <c r="N137" s="66">
        <v>90</v>
      </c>
      <c r="O137" s="67">
        <v>120</v>
      </c>
      <c r="P137" s="68">
        <v>150</v>
      </c>
      <c r="Q137" s="69">
        <v>57</v>
      </c>
      <c r="R137" s="67">
        <v>156</v>
      </c>
      <c r="S137" s="70">
        <v>255</v>
      </c>
      <c r="T137" s="99">
        <v>6.9560185185185185E-3</v>
      </c>
      <c r="U137" s="100">
        <v>5.1122685185185181E-2</v>
      </c>
      <c r="V137" s="58" t="s">
        <v>5</v>
      </c>
      <c r="W137" s="59">
        <v>0</v>
      </c>
      <c r="X137" s="59">
        <v>30</v>
      </c>
      <c r="Y137" s="60">
        <v>0</v>
      </c>
      <c r="Z137" s="59">
        <v>0</v>
      </c>
      <c r="AA137" s="59">
        <v>0</v>
      </c>
      <c r="AB137" s="60">
        <v>0</v>
      </c>
      <c r="AC137" s="59">
        <v>0</v>
      </c>
      <c r="AD137" s="59">
        <v>0</v>
      </c>
      <c r="AE137" s="71">
        <v>0</v>
      </c>
      <c r="AF137" s="72">
        <v>6.9444444444444447E-4</v>
      </c>
      <c r="AG137" s="61">
        <v>4</v>
      </c>
      <c r="AH137" s="103">
        <f>(W137*X137+Z137*AA137+AC137*AD137)/AG137</f>
        <v>0</v>
      </c>
      <c r="AI137" s="74">
        <f t="shared" si="4"/>
        <v>0</v>
      </c>
      <c r="AJ137" s="105" t="str">
        <f t="shared" si="5"/>
        <v>-</v>
      </c>
      <c r="AK137" s="62">
        <v>0.3</v>
      </c>
    </row>
    <row r="138" spans="1:37">
      <c r="A138" s="63" t="s">
        <v>421</v>
      </c>
      <c r="B138" s="64" t="s">
        <v>26</v>
      </c>
      <c r="C138" s="64" t="s">
        <v>580</v>
      </c>
      <c r="D138" s="65" t="s">
        <v>575</v>
      </c>
      <c r="E138" s="66">
        <v>-35.4</v>
      </c>
      <c r="F138" s="67">
        <v>-17.399999999999999</v>
      </c>
      <c r="G138" s="68">
        <v>0.6</v>
      </c>
      <c r="H138" s="69">
        <v>-17.399999999999999</v>
      </c>
      <c r="I138" s="67">
        <v>21.6</v>
      </c>
      <c r="J138" s="70">
        <v>60.6</v>
      </c>
      <c r="K138" s="66">
        <v>42.6</v>
      </c>
      <c r="L138" s="67">
        <v>60.6</v>
      </c>
      <c r="M138" s="68">
        <v>78.599999999999994</v>
      </c>
      <c r="N138" s="66">
        <v>90</v>
      </c>
      <c r="O138" s="67">
        <v>120</v>
      </c>
      <c r="P138" s="68">
        <v>150</v>
      </c>
      <c r="Q138" s="69">
        <v>91</v>
      </c>
      <c r="R138" s="67">
        <v>156</v>
      </c>
      <c r="S138" s="70">
        <v>221</v>
      </c>
      <c r="T138" s="99">
        <v>8.5879629629629622E-3</v>
      </c>
      <c r="U138" s="100">
        <v>4.9108796296296296E-2</v>
      </c>
      <c r="V138" s="58" t="s">
        <v>5</v>
      </c>
      <c r="W138" s="59">
        <v>0</v>
      </c>
      <c r="X138" s="59">
        <v>75</v>
      </c>
      <c r="Y138" s="60">
        <v>0</v>
      </c>
      <c r="Z138" s="59">
        <v>0</v>
      </c>
      <c r="AA138" s="59">
        <v>0</v>
      </c>
      <c r="AB138" s="60">
        <v>0</v>
      </c>
      <c r="AC138" s="59">
        <v>0</v>
      </c>
      <c r="AD138" s="59">
        <v>0</v>
      </c>
      <c r="AE138" s="71">
        <v>0</v>
      </c>
      <c r="AF138" s="72">
        <v>6.9444444444444447E-4</v>
      </c>
      <c r="AG138" s="61">
        <v>10</v>
      </c>
      <c r="AH138" s="103">
        <f>(W138*X138+Z138*AA138+AC138*AD138)/AG138</f>
        <v>0</v>
      </c>
      <c r="AI138" s="74">
        <f t="shared" si="4"/>
        <v>0</v>
      </c>
      <c r="AJ138" s="105" t="str">
        <f t="shared" si="5"/>
        <v>-</v>
      </c>
      <c r="AK138" s="62">
        <v>0.8</v>
      </c>
    </row>
    <row r="139" spans="1:37" ht="15.6" customHeight="1">
      <c r="A139" s="63" t="s">
        <v>421</v>
      </c>
      <c r="B139" s="64" t="s">
        <v>3</v>
      </c>
      <c r="C139" s="64" t="s">
        <v>580</v>
      </c>
      <c r="D139" s="65" t="s">
        <v>575</v>
      </c>
      <c r="E139" s="66">
        <v>-14.16</v>
      </c>
      <c r="F139" s="67">
        <v>-7</v>
      </c>
      <c r="G139" s="68">
        <v>0.24</v>
      </c>
      <c r="H139" s="69">
        <v>-6.96</v>
      </c>
      <c r="I139" s="67">
        <v>8.64</v>
      </c>
      <c r="J139" s="70">
        <v>24.24</v>
      </c>
      <c r="K139" s="66">
        <v>17.04</v>
      </c>
      <c r="L139" s="67">
        <v>24.2</v>
      </c>
      <c r="M139" s="68">
        <v>31.44</v>
      </c>
      <c r="N139" s="66">
        <v>90</v>
      </c>
      <c r="O139" s="67">
        <v>120</v>
      </c>
      <c r="P139" s="68">
        <v>150</v>
      </c>
      <c r="Q139" s="69">
        <v>91</v>
      </c>
      <c r="R139" s="67">
        <v>156</v>
      </c>
      <c r="S139" s="70">
        <v>221</v>
      </c>
      <c r="T139" s="99">
        <v>8.5879629629629622E-3</v>
      </c>
      <c r="U139" s="100">
        <v>4.9108796296296296E-2</v>
      </c>
      <c r="V139" s="58" t="s">
        <v>5</v>
      </c>
      <c r="W139" s="59">
        <v>0</v>
      </c>
      <c r="X139" s="59">
        <v>30</v>
      </c>
      <c r="Y139" s="60">
        <v>0</v>
      </c>
      <c r="Z139" s="59">
        <v>0</v>
      </c>
      <c r="AA139" s="59">
        <v>0</v>
      </c>
      <c r="AB139" s="60">
        <v>0</v>
      </c>
      <c r="AC139" s="59">
        <v>0</v>
      </c>
      <c r="AD139" s="59">
        <v>0</v>
      </c>
      <c r="AE139" s="71">
        <v>0</v>
      </c>
      <c r="AF139" s="72">
        <v>6.9444444444444447E-4</v>
      </c>
      <c r="AG139" s="61">
        <v>4</v>
      </c>
      <c r="AH139" s="103">
        <f>(W139*X139+Z139*AA139+AC139*AD139)/AG139</f>
        <v>0</v>
      </c>
      <c r="AI139" s="74">
        <f t="shared" si="4"/>
        <v>0</v>
      </c>
      <c r="AJ139" s="105" t="str">
        <f t="shared" si="5"/>
        <v>-</v>
      </c>
      <c r="AK139" s="62">
        <v>0.3</v>
      </c>
    </row>
    <row r="140" spans="1:37">
      <c r="A140" s="63" t="s">
        <v>245</v>
      </c>
      <c r="B140" s="64"/>
      <c r="C140" s="64" t="s">
        <v>578</v>
      </c>
      <c r="D140" s="65" t="s">
        <v>575</v>
      </c>
      <c r="E140" s="66">
        <v>-33.251249999999999</v>
      </c>
      <c r="F140" s="67">
        <v>3.3</v>
      </c>
      <c r="G140" s="68">
        <v>39.948749999999997</v>
      </c>
      <c r="H140" s="69">
        <v>3.3487499999999999</v>
      </c>
      <c r="I140" s="67">
        <v>24.57</v>
      </c>
      <c r="J140" s="70">
        <v>45.791249999999998</v>
      </c>
      <c r="K140" s="66">
        <v>9.1912500000000001</v>
      </c>
      <c r="L140" s="67">
        <v>45.8</v>
      </c>
      <c r="M140" s="68">
        <v>82.391249999999999</v>
      </c>
      <c r="N140" s="66">
        <v>10640</v>
      </c>
      <c r="O140" s="67">
        <v>20400</v>
      </c>
      <c r="P140" s="68">
        <v>30160</v>
      </c>
      <c r="Q140" s="69">
        <v>21293</v>
      </c>
      <c r="R140" s="67">
        <v>26952</v>
      </c>
      <c r="S140" s="70">
        <v>32611</v>
      </c>
      <c r="T140" s="99">
        <v>9.3946759259259258E-2</v>
      </c>
      <c r="U140" s="100">
        <v>0.18190972222222224</v>
      </c>
      <c r="V140" s="58" t="s">
        <v>5</v>
      </c>
      <c r="W140" s="59">
        <v>0</v>
      </c>
      <c r="X140" s="59">
        <v>240</v>
      </c>
      <c r="Y140" s="60" t="s">
        <v>8</v>
      </c>
      <c r="Z140" s="59">
        <v>0</v>
      </c>
      <c r="AA140" s="59">
        <v>10</v>
      </c>
      <c r="AB140" s="60" t="s">
        <v>24</v>
      </c>
      <c r="AC140" s="59">
        <v>0</v>
      </c>
      <c r="AD140" s="59">
        <v>160</v>
      </c>
      <c r="AE140" s="71">
        <v>0</v>
      </c>
      <c r="AF140" s="72">
        <v>1.1111111111111112E-2</v>
      </c>
      <c r="AG140" s="61">
        <v>1</v>
      </c>
      <c r="AH140" s="103">
        <f>(W140*X140+Z140*AA140+AC140*AD140)/AG140</f>
        <v>0</v>
      </c>
      <c r="AI140" s="74">
        <f t="shared" si="4"/>
        <v>0</v>
      </c>
      <c r="AJ140" s="105" t="str">
        <f t="shared" si="5"/>
        <v>-</v>
      </c>
      <c r="AK140" s="62">
        <v>2.9</v>
      </c>
    </row>
    <row r="141" spans="1:37" ht="15.6" customHeight="1">
      <c r="A141" s="63" t="s">
        <v>245</v>
      </c>
      <c r="B141" s="64"/>
      <c r="C141" s="64" t="s">
        <v>579</v>
      </c>
      <c r="D141" s="65" t="s">
        <v>573</v>
      </c>
      <c r="E141" s="66">
        <v>-31.69125</v>
      </c>
      <c r="F141" s="67">
        <v>3</v>
      </c>
      <c r="G141" s="68">
        <v>37.668750000000003</v>
      </c>
      <c r="H141" s="69">
        <v>2.98875</v>
      </c>
      <c r="I141" s="67">
        <v>24.21</v>
      </c>
      <c r="J141" s="70">
        <v>45.431249999999999</v>
      </c>
      <c r="K141" s="66">
        <v>10.751250000000001</v>
      </c>
      <c r="L141" s="67">
        <v>45.4</v>
      </c>
      <c r="M141" s="68">
        <v>80.111249999999998</v>
      </c>
      <c r="N141" s="66">
        <v>11248</v>
      </c>
      <c r="O141" s="67">
        <v>20496</v>
      </c>
      <c r="P141" s="68">
        <v>29744</v>
      </c>
      <c r="Q141" s="69">
        <v>21293</v>
      </c>
      <c r="R141" s="67">
        <v>26952</v>
      </c>
      <c r="S141" s="70">
        <v>32611</v>
      </c>
      <c r="T141" s="99">
        <v>9.6388888888888899E-2</v>
      </c>
      <c r="U141" s="100">
        <v>0.21206018518518518</v>
      </c>
      <c r="V141" s="58" t="s">
        <v>5</v>
      </c>
      <c r="W141" s="59">
        <v>0</v>
      </c>
      <c r="X141" s="59">
        <v>240</v>
      </c>
      <c r="Y141" s="60" t="s">
        <v>8</v>
      </c>
      <c r="Z141" s="59">
        <v>0</v>
      </c>
      <c r="AA141" s="59">
        <v>10</v>
      </c>
      <c r="AB141" s="60" t="s">
        <v>71</v>
      </c>
      <c r="AC141" s="59">
        <v>0</v>
      </c>
      <c r="AD141" s="59">
        <v>24</v>
      </c>
      <c r="AE141" s="71">
        <v>0</v>
      </c>
      <c r="AF141" s="72">
        <v>1.1111111111111112E-2</v>
      </c>
      <c r="AG141" s="61">
        <v>1</v>
      </c>
      <c r="AH141" s="103">
        <f>(W141*X141+Z141*AA141+AC141*AD141)/AG141</f>
        <v>0</v>
      </c>
      <c r="AI141" s="74">
        <f t="shared" si="4"/>
        <v>0</v>
      </c>
      <c r="AJ141" s="105" t="str">
        <f t="shared" si="5"/>
        <v>-</v>
      </c>
      <c r="AK141" s="62">
        <v>3</v>
      </c>
    </row>
    <row r="142" spans="1:37">
      <c r="A142" s="63" t="s">
        <v>171</v>
      </c>
      <c r="B142" s="64"/>
      <c r="C142" s="64" t="s">
        <v>577</v>
      </c>
      <c r="D142" s="65" t="s">
        <v>575</v>
      </c>
      <c r="E142" s="66">
        <v>64.021874999999994</v>
      </c>
      <c r="F142" s="67">
        <v>94.6</v>
      </c>
      <c r="G142" s="68">
        <v>125.221875</v>
      </c>
      <c r="H142" s="69">
        <v>94.621875000000003</v>
      </c>
      <c r="I142" s="67">
        <v>109.58</v>
      </c>
      <c r="J142" s="70">
        <v>124.53812499999999</v>
      </c>
      <c r="K142" s="66">
        <v>93.938124999999999</v>
      </c>
      <c r="L142" s="67">
        <v>124.5</v>
      </c>
      <c r="M142" s="68">
        <v>155.138125</v>
      </c>
      <c r="N142" s="66">
        <v>74880</v>
      </c>
      <c r="O142" s="67">
        <v>123840</v>
      </c>
      <c r="P142" s="68">
        <v>172800</v>
      </c>
      <c r="Q142" s="69">
        <v>275235</v>
      </c>
      <c r="R142" s="67">
        <v>299168</v>
      </c>
      <c r="S142" s="70">
        <v>323101</v>
      </c>
      <c r="T142" s="99">
        <v>9.5497685185185185E-2</v>
      </c>
      <c r="U142" s="100">
        <v>0.12670138888888891</v>
      </c>
      <c r="V142" s="58" t="s">
        <v>5</v>
      </c>
      <c r="W142" s="59">
        <v>0</v>
      </c>
      <c r="X142" s="59">
        <v>1440</v>
      </c>
      <c r="Y142" s="60" t="s">
        <v>7</v>
      </c>
      <c r="Z142" s="59">
        <v>0</v>
      </c>
      <c r="AA142" s="59">
        <v>240</v>
      </c>
      <c r="AB142" s="60" t="s">
        <v>9</v>
      </c>
      <c r="AC142" s="59">
        <v>0</v>
      </c>
      <c r="AD142" s="59">
        <v>240</v>
      </c>
      <c r="AE142" s="71">
        <v>0</v>
      </c>
      <c r="AF142" s="72">
        <v>6.6666666666666666E-2</v>
      </c>
      <c r="AG142" s="61">
        <v>1</v>
      </c>
      <c r="AH142" s="103">
        <f>(W142*X142+Z142*AA142+AC142*AD142)/AG142</f>
        <v>0</v>
      </c>
      <c r="AI142" s="74">
        <f t="shared" si="4"/>
        <v>0</v>
      </c>
      <c r="AJ142" s="105" t="str">
        <f t="shared" si="5"/>
        <v>-</v>
      </c>
      <c r="AK142" s="62">
        <v>8.1999999999999993</v>
      </c>
    </row>
    <row r="143" spans="1:37">
      <c r="A143" s="63" t="s">
        <v>171</v>
      </c>
      <c r="B143" s="64"/>
      <c r="C143" s="64" t="s">
        <v>579</v>
      </c>
      <c r="D143" s="65" t="s">
        <v>573</v>
      </c>
      <c r="E143" s="66">
        <v>58.681874999999998</v>
      </c>
      <c r="F143" s="67">
        <v>94.9</v>
      </c>
      <c r="G143" s="68">
        <v>131.041875</v>
      </c>
      <c r="H143" s="69">
        <v>94.861874999999998</v>
      </c>
      <c r="I143" s="67">
        <v>109.82</v>
      </c>
      <c r="J143" s="70">
        <v>124.778125</v>
      </c>
      <c r="K143" s="66">
        <v>88.598124999999996</v>
      </c>
      <c r="L143" s="67">
        <v>124.8</v>
      </c>
      <c r="M143" s="68">
        <v>160.958125</v>
      </c>
      <c r="N143" s="66">
        <v>65568</v>
      </c>
      <c r="O143" s="67">
        <v>123456</v>
      </c>
      <c r="P143" s="68">
        <v>181344</v>
      </c>
      <c r="Q143" s="69">
        <v>275235</v>
      </c>
      <c r="R143" s="67">
        <v>299168</v>
      </c>
      <c r="S143" s="70">
        <v>323101</v>
      </c>
      <c r="T143" s="99">
        <v>0.12543981481481481</v>
      </c>
      <c r="U143" s="100">
        <v>0.13230324074074074</v>
      </c>
      <c r="V143" s="58" t="s">
        <v>5</v>
      </c>
      <c r="W143" s="59">
        <v>0</v>
      </c>
      <c r="X143" s="59">
        <v>1440</v>
      </c>
      <c r="Y143" s="60" t="s">
        <v>7</v>
      </c>
      <c r="Z143" s="59">
        <v>0</v>
      </c>
      <c r="AA143" s="59">
        <v>240</v>
      </c>
      <c r="AB143" s="60" t="s">
        <v>71</v>
      </c>
      <c r="AC143" s="59">
        <v>0</v>
      </c>
      <c r="AD143" s="59">
        <v>144</v>
      </c>
      <c r="AE143" s="71">
        <v>0</v>
      </c>
      <c r="AF143" s="72">
        <v>6.6666666666666666E-2</v>
      </c>
      <c r="AG143" s="61">
        <v>1</v>
      </c>
      <c r="AH143" s="103">
        <f>(W143*X143+Z143*AA143+AC143*AD143)/AG143</f>
        <v>0</v>
      </c>
      <c r="AI143" s="74">
        <f t="shared" si="4"/>
        <v>0</v>
      </c>
      <c r="AJ143" s="105" t="str">
        <f t="shared" si="5"/>
        <v>-</v>
      </c>
      <c r="AK143" s="62">
        <v>9.1</v>
      </c>
    </row>
    <row r="144" spans="1:37">
      <c r="A144" s="63" t="s">
        <v>167</v>
      </c>
      <c r="B144" s="64"/>
      <c r="C144" s="64" t="s">
        <v>578</v>
      </c>
      <c r="D144" s="65" t="s">
        <v>573</v>
      </c>
      <c r="E144" s="66">
        <v>0.13384615399999999</v>
      </c>
      <c r="F144" s="67">
        <v>38.200000000000003</v>
      </c>
      <c r="G144" s="68">
        <v>76.333846149999999</v>
      </c>
      <c r="H144" s="69">
        <v>38.233846149999998</v>
      </c>
      <c r="I144" s="67">
        <v>66.978461539999998</v>
      </c>
      <c r="J144" s="70">
        <v>95.723076919999997</v>
      </c>
      <c r="K144" s="66">
        <v>57.623076920000003</v>
      </c>
      <c r="L144" s="67">
        <v>95.7</v>
      </c>
      <c r="M144" s="68">
        <v>133.82307689999999</v>
      </c>
      <c r="N144" s="66">
        <v>1398</v>
      </c>
      <c r="O144" s="67">
        <v>2774</v>
      </c>
      <c r="P144" s="68">
        <v>4149</v>
      </c>
      <c r="Q144" s="69">
        <v>4154</v>
      </c>
      <c r="R144" s="67">
        <v>5192</v>
      </c>
      <c r="S144" s="70">
        <v>6230</v>
      </c>
      <c r="T144" s="99">
        <v>1.1828703703703704E-2</v>
      </c>
      <c r="U144" s="100">
        <v>4.189814814814815E-2</v>
      </c>
      <c r="V144" s="58" t="s">
        <v>5</v>
      </c>
      <c r="W144" s="59">
        <v>0</v>
      </c>
      <c r="X144" s="59">
        <v>390</v>
      </c>
      <c r="Y144" s="60" t="s">
        <v>7</v>
      </c>
      <c r="Z144" s="59">
        <v>0</v>
      </c>
      <c r="AA144" s="59">
        <v>65</v>
      </c>
      <c r="AB144" s="60" t="s">
        <v>24</v>
      </c>
      <c r="AC144" s="59">
        <v>0</v>
      </c>
      <c r="AD144" s="59">
        <v>260</v>
      </c>
      <c r="AE144" s="71">
        <v>0</v>
      </c>
      <c r="AF144" s="72">
        <v>1.8055555555555557E-2</v>
      </c>
      <c r="AG144" s="61">
        <v>12</v>
      </c>
      <c r="AH144" s="103">
        <f>(W144*X144+Z144*AA144+AC144*AD144)/AG144</f>
        <v>0</v>
      </c>
      <c r="AI144" s="74">
        <f t="shared" si="4"/>
        <v>0</v>
      </c>
      <c r="AJ144" s="105" t="str">
        <f t="shared" si="5"/>
        <v>-</v>
      </c>
      <c r="AK144" s="62">
        <v>1.6</v>
      </c>
    </row>
    <row r="145" spans="1:37">
      <c r="A145" s="63" t="s">
        <v>167</v>
      </c>
      <c r="B145" s="64"/>
      <c r="C145" s="64" t="s">
        <v>574</v>
      </c>
      <c r="D145" s="65" t="s">
        <v>575</v>
      </c>
      <c r="E145" s="66">
        <v>-4.6661538460000003</v>
      </c>
      <c r="F145" s="67">
        <v>38.200000000000003</v>
      </c>
      <c r="G145" s="68">
        <v>81.133846149999997</v>
      </c>
      <c r="H145" s="69">
        <v>38.233846149999998</v>
      </c>
      <c r="I145" s="67">
        <v>66.978461539999998</v>
      </c>
      <c r="J145" s="70">
        <v>95.723076919999997</v>
      </c>
      <c r="K145" s="66">
        <v>52.823076919999998</v>
      </c>
      <c r="L145" s="67">
        <v>95.7</v>
      </c>
      <c r="M145" s="68">
        <v>138.6230769</v>
      </c>
      <c r="N145" s="66">
        <v>1224</v>
      </c>
      <c r="O145" s="67">
        <v>2774</v>
      </c>
      <c r="P145" s="68">
        <v>4323</v>
      </c>
      <c r="Q145" s="69">
        <v>4154</v>
      </c>
      <c r="R145" s="67">
        <v>5192</v>
      </c>
      <c r="S145" s="70">
        <v>6230</v>
      </c>
      <c r="T145" s="99">
        <v>1.0775462962962964E-2</v>
      </c>
      <c r="U145" s="100">
        <v>1.539351851851852E-2</v>
      </c>
      <c r="V145" s="58" t="s">
        <v>5</v>
      </c>
      <c r="W145" s="59">
        <v>0</v>
      </c>
      <c r="X145" s="59">
        <v>390</v>
      </c>
      <c r="Y145" s="60" t="s">
        <v>7</v>
      </c>
      <c r="Z145" s="59">
        <v>0</v>
      </c>
      <c r="AA145" s="59">
        <v>65</v>
      </c>
      <c r="AB145" s="60" t="s">
        <v>73</v>
      </c>
      <c r="AC145" s="59">
        <v>0</v>
      </c>
      <c r="AD145" s="59">
        <v>260</v>
      </c>
      <c r="AE145" s="71">
        <v>0</v>
      </c>
      <c r="AF145" s="72">
        <v>1.8055555555555557E-2</v>
      </c>
      <c r="AG145" s="61">
        <v>12</v>
      </c>
      <c r="AH145" s="103">
        <f>(W145*X145+Z145*AA145+AC145*AD145)/AG145</f>
        <v>0</v>
      </c>
      <c r="AI145" s="74">
        <f t="shared" si="4"/>
        <v>0</v>
      </c>
      <c r="AJ145" s="105" t="str">
        <f t="shared" si="5"/>
        <v>-</v>
      </c>
      <c r="AK145" s="62">
        <v>1.5</v>
      </c>
    </row>
    <row r="146" spans="1:37" ht="15.6" customHeight="1">
      <c r="A146" s="63" t="s">
        <v>169</v>
      </c>
      <c r="B146" s="64"/>
      <c r="C146" s="64" t="s">
        <v>579</v>
      </c>
      <c r="D146" s="65" t="s">
        <v>575</v>
      </c>
      <c r="E146" s="66">
        <v>28.018125000000001</v>
      </c>
      <c r="F146" s="67">
        <v>62.5</v>
      </c>
      <c r="G146" s="68">
        <v>97.018124999999998</v>
      </c>
      <c r="H146" s="69">
        <v>62.518124999999998</v>
      </c>
      <c r="I146" s="67">
        <v>83.407499999999999</v>
      </c>
      <c r="J146" s="70">
        <v>104.296875</v>
      </c>
      <c r="K146" s="66">
        <v>69.796875</v>
      </c>
      <c r="L146" s="67">
        <v>104.3</v>
      </c>
      <c r="M146" s="68">
        <v>138.796875</v>
      </c>
      <c r="N146" s="66">
        <v>22816</v>
      </c>
      <c r="O146" s="67">
        <v>41216</v>
      </c>
      <c r="P146" s="68">
        <v>59616</v>
      </c>
      <c r="Q146" s="69">
        <v>74559</v>
      </c>
      <c r="R146" s="67">
        <v>85700</v>
      </c>
      <c r="S146" s="70">
        <v>96841</v>
      </c>
      <c r="T146" s="99">
        <v>5.1620370370370372E-2</v>
      </c>
      <c r="U146" s="100">
        <v>5.8287037037037033E-2</v>
      </c>
      <c r="V146" s="58" t="s">
        <v>5</v>
      </c>
      <c r="W146" s="59">
        <v>0</v>
      </c>
      <c r="X146" s="59">
        <v>480</v>
      </c>
      <c r="Y146" s="60" t="s">
        <v>7</v>
      </c>
      <c r="Z146" s="59">
        <v>0</v>
      </c>
      <c r="AA146" s="59">
        <v>80</v>
      </c>
      <c r="AB146" s="60" t="s">
        <v>71</v>
      </c>
      <c r="AC146" s="59">
        <v>0</v>
      </c>
      <c r="AD146" s="59">
        <v>48</v>
      </c>
      <c r="AE146" s="71">
        <v>0</v>
      </c>
      <c r="AF146" s="72">
        <v>2.2222222222222223E-2</v>
      </c>
      <c r="AG146" s="61">
        <v>1</v>
      </c>
      <c r="AH146" s="103">
        <f>(W146*X146+Z146*AA146+AC146*AD146)/AG146</f>
        <v>0</v>
      </c>
      <c r="AI146" s="74">
        <f t="shared" si="4"/>
        <v>0</v>
      </c>
      <c r="AJ146" s="105" t="str">
        <f t="shared" si="5"/>
        <v>-</v>
      </c>
      <c r="AK146" s="62">
        <v>3.4</v>
      </c>
    </row>
    <row r="147" spans="1:37">
      <c r="A147" s="63" t="s">
        <v>169</v>
      </c>
      <c r="B147" s="64"/>
      <c r="C147" s="64" t="s">
        <v>580</v>
      </c>
      <c r="D147" s="65" t="s">
        <v>573</v>
      </c>
      <c r="E147" s="66">
        <v>26.458124999999999</v>
      </c>
      <c r="F147" s="67">
        <v>62.6</v>
      </c>
      <c r="G147" s="68">
        <v>98.818124999999995</v>
      </c>
      <c r="H147" s="69">
        <v>62.638125000000002</v>
      </c>
      <c r="I147" s="67">
        <v>83.527500000000003</v>
      </c>
      <c r="J147" s="70">
        <v>104.416875</v>
      </c>
      <c r="K147" s="66">
        <v>68.236874999999998</v>
      </c>
      <c r="L147" s="67">
        <v>104.4</v>
      </c>
      <c r="M147" s="68">
        <v>140.59687500000001</v>
      </c>
      <c r="N147" s="66">
        <v>21856</v>
      </c>
      <c r="O147" s="67">
        <v>41152</v>
      </c>
      <c r="P147" s="68">
        <v>60448</v>
      </c>
      <c r="Q147" s="69">
        <v>74559</v>
      </c>
      <c r="R147" s="67">
        <v>85700</v>
      </c>
      <c r="S147" s="70">
        <v>96841</v>
      </c>
      <c r="T147" s="99">
        <v>4.7789351851851847E-2</v>
      </c>
      <c r="U147" s="100">
        <v>5.3495370370370367E-2</v>
      </c>
      <c r="V147" s="58" t="s">
        <v>5</v>
      </c>
      <c r="W147" s="59">
        <v>0</v>
      </c>
      <c r="X147" s="59">
        <v>480</v>
      </c>
      <c r="Y147" s="60" t="s">
        <v>7</v>
      </c>
      <c r="Z147" s="59">
        <v>0</v>
      </c>
      <c r="AA147" s="59">
        <v>80</v>
      </c>
      <c r="AB147" s="60" t="s">
        <v>10</v>
      </c>
      <c r="AC147" s="59">
        <v>0</v>
      </c>
      <c r="AD147" s="59">
        <v>64</v>
      </c>
      <c r="AE147" s="71">
        <v>0</v>
      </c>
      <c r="AF147" s="72">
        <v>2.2222222222222223E-2</v>
      </c>
      <c r="AG147" s="61">
        <v>1</v>
      </c>
      <c r="AH147" s="103">
        <f>(W147*X147+Z147*AA147+AC147*AD147)/AG147</f>
        <v>0</v>
      </c>
      <c r="AI147" s="74">
        <f t="shared" si="4"/>
        <v>0</v>
      </c>
      <c r="AJ147" s="105" t="str">
        <f t="shared" si="5"/>
        <v>-</v>
      </c>
      <c r="AK147" s="62">
        <v>4</v>
      </c>
    </row>
    <row r="148" spans="1:37" ht="15.6" customHeight="1">
      <c r="A148" s="63" t="s">
        <v>168</v>
      </c>
      <c r="B148" s="64"/>
      <c r="C148" s="64" t="s">
        <v>574</v>
      </c>
      <c r="D148" s="65" t="s">
        <v>575</v>
      </c>
      <c r="E148" s="66">
        <v>12.384</v>
      </c>
      <c r="F148" s="67">
        <v>46.9</v>
      </c>
      <c r="G148" s="68">
        <v>81.384</v>
      </c>
      <c r="H148" s="69">
        <v>46.884</v>
      </c>
      <c r="I148" s="67">
        <v>72.307199999999995</v>
      </c>
      <c r="J148" s="70">
        <v>97.730400000000003</v>
      </c>
      <c r="K148" s="66">
        <v>63.230400000000003</v>
      </c>
      <c r="L148" s="67">
        <v>97.7</v>
      </c>
      <c r="M148" s="68">
        <v>132.2304</v>
      </c>
      <c r="N148" s="66">
        <v>5942</v>
      </c>
      <c r="O148" s="67">
        <v>10734</v>
      </c>
      <c r="P148" s="68">
        <v>15525</v>
      </c>
      <c r="Q148" s="69">
        <v>17245</v>
      </c>
      <c r="R148" s="67">
        <v>20776</v>
      </c>
      <c r="S148" s="70">
        <v>24307</v>
      </c>
      <c r="T148" s="99">
        <v>1.5277777777777777E-2</v>
      </c>
      <c r="U148" s="100">
        <v>4.5648148148148153E-2</v>
      </c>
      <c r="V148" s="58" t="s">
        <v>5</v>
      </c>
      <c r="W148" s="59">
        <v>0</v>
      </c>
      <c r="X148" s="59">
        <v>750</v>
      </c>
      <c r="Y148" s="60" t="s">
        <v>7</v>
      </c>
      <c r="Z148" s="59">
        <v>0</v>
      </c>
      <c r="AA148" s="59">
        <v>125</v>
      </c>
      <c r="AB148" s="60" t="s">
        <v>73</v>
      </c>
      <c r="AC148" s="59">
        <v>0</v>
      </c>
      <c r="AD148" s="59">
        <v>500</v>
      </c>
      <c r="AE148" s="71">
        <v>0</v>
      </c>
      <c r="AF148" s="72">
        <v>3.4722222222222224E-2</v>
      </c>
      <c r="AG148" s="61">
        <v>6</v>
      </c>
      <c r="AH148" s="103">
        <f>(W148*X148+Z148*AA148+AC148*AD148)/AG148</f>
        <v>0</v>
      </c>
      <c r="AI148" s="74">
        <f t="shared" si="4"/>
        <v>0</v>
      </c>
      <c r="AJ148" s="105" t="str">
        <f t="shared" si="5"/>
        <v>-</v>
      </c>
      <c r="AK148" s="62">
        <v>2</v>
      </c>
    </row>
    <row r="149" spans="1:37" ht="15.6" customHeight="1">
      <c r="A149" s="63" t="s">
        <v>168</v>
      </c>
      <c r="B149" s="64"/>
      <c r="C149" s="64" t="s">
        <v>580</v>
      </c>
      <c r="D149" s="65" t="s">
        <v>573</v>
      </c>
      <c r="E149" s="66">
        <v>4.4640000000000004</v>
      </c>
      <c r="F149" s="67">
        <v>47.4</v>
      </c>
      <c r="G149" s="68">
        <v>90.263999999999996</v>
      </c>
      <c r="H149" s="69">
        <v>47.363999999999997</v>
      </c>
      <c r="I149" s="67">
        <v>72.787199999999999</v>
      </c>
      <c r="J149" s="70">
        <v>98.210400000000007</v>
      </c>
      <c r="K149" s="66">
        <v>55.310400000000001</v>
      </c>
      <c r="L149" s="67">
        <v>98.2</v>
      </c>
      <c r="M149" s="68">
        <v>141.1104</v>
      </c>
      <c r="N149" s="66">
        <v>4708</v>
      </c>
      <c r="O149" s="67">
        <v>10667</v>
      </c>
      <c r="P149" s="68">
        <v>16625</v>
      </c>
      <c r="Q149" s="69">
        <v>17245</v>
      </c>
      <c r="R149" s="67">
        <v>20776</v>
      </c>
      <c r="S149" s="70">
        <v>24307</v>
      </c>
      <c r="T149" s="99">
        <v>1.4432870370370372E-2</v>
      </c>
      <c r="U149" s="100">
        <v>4.4467592592592593E-2</v>
      </c>
      <c r="V149" s="58" t="s">
        <v>5</v>
      </c>
      <c r="W149" s="59">
        <v>0</v>
      </c>
      <c r="X149" s="59">
        <v>750</v>
      </c>
      <c r="Y149" s="60" t="s">
        <v>7</v>
      </c>
      <c r="Z149" s="59">
        <v>0</v>
      </c>
      <c r="AA149" s="59">
        <v>125</v>
      </c>
      <c r="AB149" s="60" t="s">
        <v>10</v>
      </c>
      <c r="AC149" s="59">
        <v>0</v>
      </c>
      <c r="AD149" s="59">
        <v>100</v>
      </c>
      <c r="AE149" s="71">
        <v>0</v>
      </c>
      <c r="AF149" s="72">
        <v>3.4722222222222224E-2</v>
      </c>
      <c r="AG149" s="61">
        <v>6</v>
      </c>
      <c r="AH149" s="103">
        <f>(W149*X149+Z149*AA149+AC149*AD149)/AG149</f>
        <v>0</v>
      </c>
      <c r="AI149" s="74">
        <f t="shared" si="4"/>
        <v>0</v>
      </c>
      <c r="AJ149" s="105" t="str">
        <f t="shared" si="5"/>
        <v>-</v>
      </c>
      <c r="AK149" s="62">
        <v>2.2000000000000002</v>
      </c>
    </row>
    <row r="150" spans="1:37" ht="15.6" customHeight="1">
      <c r="A150" s="63" t="s">
        <v>156</v>
      </c>
      <c r="B150" s="64"/>
      <c r="C150" s="64" t="s">
        <v>579</v>
      </c>
      <c r="D150" s="65" t="s">
        <v>575</v>
      </c>
      <c r="E150" s="66">
        <v>30.829626170000001</v>
      </c>
      <c r="F150" s="67">
        <v>67</v>
      </c>
      <c r="G150" s="68">
        <v>103.18962620000001</v>
      </c>
      <c r="H150" s="69">
        <v>67.009626170000004</v>
      </c>
      <c r="I150" s="67">
        <v>86.668037380000001</v>
      </c>
      <c r="J150" s="70">
        <v>106.32644860000001</v>
      </c>
      <c r="K150" s="66">
        <v>70.146448599999999</v>
      </c>
      <c r="L150" s="67">
        <v>106.3</v>
      </c>
      <c r="M150" s="68">
        <v>142.5064486</v>
      </c>
      <c r="N150" s="66">
        <v>29232</v>
      </c>
      <c r="O150" s="67">
        <v>55041</v>
      </c>
      <c r="P150" s="68">
        <v>80849</v>
      </c>
      <c r="Q150" s="69">
        <v>102841</v>
      </c>
      <c r="R150" s="67">
        <v>116864</v>
      </c>
      <c r="S150" s="70">
        <v>130887</v>
      </c>
      <c r="T150" s="99">
        <v>5.2499999999999998E-2</v>
      </c>
      <c r="U150" s="100">
        <v>8.3749999999999991E-2</v>
      </c>
      <c r="V150" s="58" t="s">
        <v>5</v>
      </c>
      <c r="W150" s="59">
        <v>0</v>
      </c>
      <c r="X150" s="59">
        <v>3210</v>
      </c>
      <c r="Y150" s="60" t="s">
        <v>7</v>
      </c>
      <c r="Z150" s="59">
        <v>0</v>
      </c>
      <c r="AA150" s="59">
        <v>535</v>
      </c>
      <c r="AB150" s="60" t="s">
        <v>71</v>
      </c>
      <c r="AC150" s="59">
        <v>0</v>
      </c>
      <c r="AD150" s="59">
        <v>321</v>
      </c>
      <c r="AE150" s="71">
        <v>0</v>
      </c>
      <c r="AF150" s="72">
        <v>0.14861111111111111</v>
      </c>
      <c r="AG150" s="61">
        <v>5</v>
      </c>
      <c r="AH150" s="103">
        <f>(W150*X150+Z150*AA150+AC150*AD150)/AG150</f>
        <v>0</v>
      </c>
      <c r="AI150" s="74">
        <f t="shared" si="4"/>
        <v>0</v>
      </c>
      <c r="AJ150" s="105" t="str">
        <f t="shared" si="5"/>
        <v>-</v>
      </c>
      <c r="AK150" s="62">
        <v>4.2</v>
      </c>
    </row>
    <row r="151" spans="1:37">
      <c r="A151" s="63" t="s">
        <v>435</v>
      </c>
      <c r="B151" s="64" t="s">
        <v>26</v>
      </c>
      <c r="C151" s="64" t="s">
        <v>577</v>
      </c>
      <c r="D151" s="65" t="s">
        <v>575</v>
      </c>
      <c r="E151" s="66">
        <v>-23.5</v>
      </c>
      <c r="F151" s="67">
        <v>-5.5</v>
      </c>
      <c r="G151" s="68">
        <v>12.5</v>
      </c>
      <c r="H151" s="69">
        <v>-5.5</v>
      </c>
      <c r="I151" s="67">
        <v>23</v>
      </c>
      <c r="J151" s="70">
        <v>51.5</v>
      </c>
      <c r="K151" s="66">
        <v>33.5</v>
      </c>
      <c r="L151" s="67">
        <v>51.5</v>
      </c>
      <c r="M151" s="68">
        <v>69.5</v>
      </c>
      <c r="N151" s="66">
        <v>216</v>
      </c>
      <c r="O151" s="67">
        <v>288</v>
      </c>
      <c r="P151" s="68">
        <v>360</v>
      </c>
      <c r="Q151" s="69">
        <v>266</v>
      </c>
      <c r="R151" s="67">
        <v>380</v>
      </c>
      <c r="S151" s="70">
        <v>494</v>
      </c>
      <c r="T151" s="99">
        <v>7.5694444444444446E-3</v>
      </c>
      <c r="U151" s="100">
        <v>4.1944444444444444E-2</v>
      </c>
      <c r="V151" s="58" t="s">
        <v>5</v>
      </c>
      <c r="W151" s="59">
        <v>0</v>
      </c>
      <c r="X151" s="59">
        <v>90</v>
      </c>
      <c r="Y151" s="60">
        <v>0</v>
      </c>
      <c r="Z151" s="59">
        <v>0</v>
      </c>
      <c r="AA151" s="59">
        <v>0</v>
      </c>
      <c r="AB151" s="60">
        <v>0</v>
      </c>
      <c r="AC151" s="59">
        <v>0</v>
      </c>
      <c r="AD151" s="59">
        <v>0</v>
      </c>
      <c r="AE151" s="71">
        <v>0</v>
      </c>
      <c r="AF151" s="72">
        <v>8.3333333333333339E-4</v>
      </c>
      <c r="AG151" s="61">
        <v>5</v>
      </c>
      <c r="AH151" s="103">
        <f>(W151*X151+Z151*AA151+AC151*AD151)/AG151</f>
        <v>0</v>
      </c>
      <c r="AI151" s="74">
        <f t="shared" si="4"/>
        <v>0</v>
      </c>
      <c r="AJ151" s="105" t="str">
        <f t="shared" si="5"/>
        <v>-</v>
      </c>
      <c r="AK151" s="62">
        <v>0.6</v>
      </c>
    </row>
    <row r="152" spans="1:37" ht="15.6" customHeight="1">
      <c r="A152" s="63" t="s">
        <v>435</v>
      </c>
      <c r="B152" s="64" t="s">
        <v>3</v>
      </c>
      <c r="C152" s="64" t="s">
        <v>577</v>
      </c>
      <c r="D152" s="65" t="s">
        <v>575</v>
      </c>
      <c r="E152" s="66">
        <v>-9.4</v>
      </c>
      <c r="F152" s="67">
        <v>-2.2000000000000002</v>
      </c>
      <c r="G152" s="68">
        <v>5</v>
      </c>
      <c r="H152" s="69">
        <v>-2.2000000000000002</v>
      </c>
      <c r="I152" s="67">
        <v>9.1999999999999993</v>
      </c>
      <c r="J152" s="70">
        <v>20.6</v>
      </c>
      <c r="K152" s="66">
        <v>13.4</v>
      </c>
      <c r="L152" s="67">
        <v>20.6</v>
      </c>
      <c r="M152" s="68">
        <v>27.8</v>
      </c>
      <c r="N152" s="66">
        <v>216</v>
      </c>
      <c r="O152" s="67">
        <v>288</v>
      </c>
      <c r="P152" s="68">
        <v>360</v>
      </c>
      <c r="Q152" s="69">
        <v>266</v>
      </c>
      <c r="R152" s="67">
        <v>380</v>
      </c>
      <c r="S152" s="70">
        <v>494</v>
      </c>
      <c r="T152" s="99">
        <v>7.5694444444444446E-3</v>
      </c>
      <c r="U152" s="100">
        <v>4.1956018518518517E-2</v>
      </c>
      <c r="V152" s="58" t="s">
        <v>5</v>
      </c>
      <c r="W152" s="59">
        <v>0</v>
      </c>
      <c r="X152" s="59">
        <v>36</v>
      </c>
      <c r="Y152" s="60">
        <v>0</v>
      </c>
      <c r="Z152" s="59">
        <v>0</v>
      </c>
      <c r="AA152" s="59">
        <v>0</v>
      </c>
      <c r="AB152" s="60">
        <v>0</v>
      </c>
      <c r="AC152" s="59">
        <v>0</v>
      </c>
      <c r="AD152" s="59">
        <v>0</v>
      </c>
      <c r="AE152" s="71">
        <v>0</v>
      </c>
      <c r="AF152" s="72">
        <v>8.3333333333333339E-4</v>
      </c>
      <c r="AG152" s="61">
        <v>2</v>
      </c>
      <c r="AH152" s="103">
        <f>(W152*X152+Z152*AA152+AC152*AD152)/AG152</f>
        <v>0</v>
      </c>
      <c r="AI152" s="74">
        <f t="shared" si="4"/>
        <v>0</v>
      </c>
      <c r="AJ152" s="105" t="str">
        <f t="shared" si="5"/>
        <v>-</v>
      </c>
      <c r="AK152" s="62">
        <v>0.2</v>
      </c>
    </row>
    <row r="153" spans="1:37">
      <c r="A153" s="63" t="s">
        <v>157</v>
      </c>
      <c r="B153" s="64"/>
      <c r="C153" s="64" t="s">
        <v>578</v>
      </c>
      <c r="D153" s="65" t="s">
        <v>575</v>
      </c>
      <c r="E153" s="66">
        <v>-22.67142857</v>
      </c>
      <c r="F153" s="67">
        <v>15.4</v>
      </c>
      <c r="G153" s="68">
        <v>53.52857143</v>
      </c>
      <c r="H153" s="69">
        <v>15.42857143</v>
      </c>
      <c r="I153" s="67">
        <v>38.4</v>
      </c>
      <c r="J153" s="70">
        <v>61.371428569999999</v>
      </c>
      <c r="K153" s="66">
        <v>23.271428570000001</v>
      </c>
      <c r="L153" s="67">
        <v>61.4</v>
      </c>
      <c r="M153" s="68">
        <v>99.47142857</v>
      </c>
      <c r="N153" s="66">
        <v>226</v>
      </c>
      <c r="O153" s="67">
        <v>448</v>
      </c>
      <c r="P153" s="68">
        <v>670</v>
      </c>
      <c r="Q153" s="69">
        <v>538</v>
      </c>
      <c r="R153" s="67">
        <v>672</v>
      </c>
      <c r="S153" s="70">
        <v>806</v>
      </c>
      <c r="T153" s="99">
        <v>5.7025462962962958E-2</v>
      </c>
      <c r="U153" s="100">
        <v>0.12618055555555555</v>
      </c>
      <c r="V153" s="58" t="s">
        <v>5</v>
      </c>
      <c r="W153" s="59">
        <v>0</v>
      </c>
      <c r="X153" s="59">
        <v>42</v>
      </c>
      <c r="Y153" s="60" t="s">
        <v>7</v>
      </c>
      <c r="Z153" s="59">
        <v>0</v>
      </c>
      <c r="AA153" s="59">
        <v>7</v>
      </c>
      <c r="AB153" s="60" t="s">
        <v>24</v>
      </c>
      <c r="AC153" s="59">
        <v>0</v>
      </c>
      <c r="AD153" s="59">
        <v>28</v>
      </c>
      <c r="AE153" s="71">
        <v>0</v>
      </c>
      <c r="AF153" s="72">
        <v>1.9444444444444442E-3</v>
      </c>
      <c r="AG153" s="61">
        <v>8</v>
      </c>
      <c r="AH153" s="103">
        <f>(W153*X153+Z153*AA153+AC153*AD153)/AG153</f>
        <v>0</v>
      </c>
      <c r="AI153" s="74">
        <f t="shared" si="4"/>
        <v>0</v>
      </c>
      <c r="AJ153" s="105" t="str">
        <f t="shared" si="5"/>
        <v>-</v>
      </c>
      <c r="AK153" s="62">
        <v>2.8</v>
      </c>
    </row>
    <row r="154" spans="1:37" ht="15.6" customHeight="1">
      <c r="A154" s="63" t="s">
        <v>157</v>
      </c>
      <c r="B154" s="64"/>
      <c r="C154" s="64" t="s">
        <v>579</v>
      </c>
      <c r="D154" s="65" t="s">
        <v>575</v>
      </c>
      <c r="E154" s="66">
        <v>-21.111428570000001</v>
      </c>
      <c r="F154" s="67">
        <v>15.1</v>
      </c>
      <c r="G154" s="68">
        <v>51.248571429999998</v>
      </c>
      <c r="H154" s="69">
        <v>15.06857143</v>
      </c>
      <c r="I154" s="67">
        <v>38.04</v>
      </c>
      <c r="J154" s="70">
        <v>61.01142857</v>
      </c>
      <c r="K154" s="66">
        <v>24.83142857</v>
      </c>
      <c r="L154" s="67">
        <v>61</v>
      </c>
      <c r="M154" s="68">
        <v>97.191428569999999</v>
      </c>
      <c r="N154" s="66">
        <v>239</v>
      </c>
      <c r="O154" s="67">
        <v>450</v>
      </c>
      <c r="P154" s="68">
        <v>661</v>
      </c>
      <c r="Q154" s="69">
        <v>538</v>
      </c>
      <c r="R154" s="67">
        <v>672</v>
      </c>
      <c r="S154" s="70">
        <v>806</v>
      </c>
      <c r="T154" s="99">
        <v>5.7210648148148142E-2</v>
      </c>
      <c r="U154" s="100">
        <v>0.12666666666666668</v>
      </c>
      <c r="V154" s="58" t="s">
        <v>5</v>
      </c>
      <c r="W154" s="59">
        <v>0</v>
      </c>
      <c r="X154" s="59">
        <v>210</v>
      </c>
      <c r="Y154" s="60" t="s">
        <v>7</v>
      </c>
      <c r="Z154" s="59">
        <v>0</v>
      </c>
      <c r="AA154" s="59">
        <v>35</v>
      </c>
      <c r="AB154" s="60" t="s">
        <v>71</v>
      </c>
      <c r="AC154" s="59">
        <v>0</v>
      </c>
      <c r="AD154" s="59">
        <v>21</v>
      </c>
      <c r="AE154" s="71">
        <v>0</v>
      </c>
      <c r="AF154" s="72">
        <v>9.7222222222222224E-3</v>
      </c>
      <c r="AG154" s="61">
        <v>40</v>
      </c>
      <c r="AH154" s="103">
        <f>(W154*X154+Z154*AA154+AC154*AD154)/AG154</f>
        <v>0</v>
      </c>
      <c r="AI154" s="74">
        <f t="shared" si="4"/>
        <v>0</v>
      </c>
      <c r="AJ154" s="105" t="str">
        <f t="shared" si="5"/>
        <v>-</v>
      </c>
      <c r="AK154" s="62">
        <v>2.8</v>
      </c>
    </row>
    <row r="155" spans="1:37" ht="15.6" customHeight="1">
      <c r="A155" s="63" t="s">
        <v>241</v>
      </c>
      <c r="B155" s="64"/>
      <c r="C155" s="64" t="s">
        <v>574</v>
      </c>
      <c r="D155" s="65" t="s">
        <v>575</v>
      </c>
      <c r="E155" s="66">
        <v>-27.265714289999998</v>
      </c>
      <c r="F155" s="67">
        <v>15.6</v>
      </c>
      <c r="G155" s="68">
        <v>58.534285709999999</v>
      </c>
      <c r="H155" s="69">
        <v>15.63428571</v>
      </c>
      <c r="I155" s="67">
        <v>38.742857139999998</v>
      </c>
      <c r="J155" s="70">
        <v>61.851428570000003</v>
      </c>
      <c r="K155" s="66">
        <v>18.951428570000001</v>
      </c>
      <c r="L155" s="67">
        <v>61.9</v>
      </c>
      <c r="M155" s="68">
        <v>104.7514286</v>
      </c>
      <c r="N155" s="66">
        <v>1978</v>
      </c>
      <c r="O155" s="67">
        <v>4481</v>
      </c>
      <c r="P155" s="68">
        <v>6983</v>
      </c>
      <c r="Q155" s="69">
        <v>5392</v>
      </c>
      <c r="R155" s="67">
        <v>6740</v>
      </c>
      <c r="S155" s="70">
        <v>8088</v>
      </c>
      <c r="T155" s="99">
        <v>9.7013888888888886E-2</v>
      </c>
      <c r="U155" s="100">
        <v>0.17505787037037038</v>
      </c>
      <c r="V155" s="58" t="s">
        <v>5</v>
      </c>
      <c r="W155" s="59">
        <v>0</v>
      </c>
      <c r="X155" s="59">
        <v>210</v>
      </c>
      <c r="Y155" s="60" t="s">
        <v>7</v>
      </c>
      <c r="Z155" s="59">
        <v>0</v>
      </c>
      <c r="AA155" s="59">
        <v>35</v>
      </c>
      <c r="AB155" s="60" t="s">
        <v>73</v>
      </c>
      <c r="AC155" s="59">
        <v>0</v>
      </c>
      <c r="AD155" s="59">
        <v>140</v>
      </c>
      <c r="AE155" s="71">
        <v>0</v>
      </c>
      <c r="AF155" s="72">
        <v>9.7222222222222224E-3</v>
      </c>
      <c r="AG155" s="61">
        <v>4</v>
      </c>
      <c r="AH155" s="103">
        <f>(W155*X155+Z155*AA155+AC155*AD155)/AG155</f>
        <v>0</v>
      </c>
      <c r="AI155" s="74">
        <f t="shared" si="4"/>
        <v>0</v>
      </c>
      <c r="AJ155" s="105" t="str">
        <f t="shared" si="5"/>
        <v>-</v>
      </c>
      <c r="AK155" s="62">
        <v>4.2</v>
      </c>
    </row>
    <row r="156" spans="1:37">
      <c r="A156" s="63" t="s">
        <v>240</v>
      </c>
      <c r="B156" s="64"/>
      <c r="C156" s="64" t="s">
        <v>574</v>
      </c>
      <c r="D156" s="65" t="s">
        <v>575</v>
      </c>
      <c r="E156" s="66">
        <v>56.863636360000001</v>
      </c>
      <c r="F156" s="67">
        <v>99.8</v>
      </c>
      <c r="G156" s="68">
        <v>142.6636364</v>
      </c>
      <c r="H156" s="69">
        <v>99.763636360000007</v>
      </c>
      <c r="I156" s="67">
        <v>143.7818182</v>
      </c>
      <c r="J156" s="70">
        <v>187.8</v>
      </c>
      <c r="K156" s="66">
        <v>144.9</v>
      </c>
      <c r="L156" s="67">
        <v>187.8</v>
      </c>
      <c r="M156" s="68">
        <v>230.7</v>
      </c>
      <c r="N156" s="66">
        <v>207</v>
      </c>
      <c r="O156" s="67">
        <v>470</v>
      </c>
      <c r="P156" s="68">
        <v>732</v>
      </c>
      <c r="Q156" s="69">
        <v>1079</v>
      </c>
      <c r="R156" s="67">
        <v>1348</v>
      </c>
      <c r="S156" s="70">
        <v>1617</v>
      </c>
      <c r="T156" s="99">
        <v>1.3078703703703703E-2</v>
      </c>
      <c r="U156" s="100">
        <v>4.2083333333333334E-2</v>
      </c>
      <c r="V156" s="58" t="s">
        <v>5</v>
      </c>
      <c r="W156" s="59">
        <v>0</v>
      </c>
      <c r="X156" s="59">
        <v>66</v>
      </c>
      <c r="Y156" s="60" t="s">
        <v>7</v>
      </c>
      <c r="Z156" s="59">
        <v>0</v>
      </c>
      <c r="AA156" s="59">
        <v>11</v>
      </c>
      <c r="AB156" s="60" t="s">
        <v>73</v>
      </c>
      <c r="AC156" s="59">
        <v>0</v>
      </c>
      <c r="AD156" s="59">
        <v>44</v>
      </c>
      <c r="AE156" s="71">
        <v>0</v>
      </c>
      <c r="AF156" s="72">
        <v>3.0555555555555557E-3</v>
      </c>
      <c r="AG156" s="61">
        <v>12</v>
      </c>
      <c r="AH156" s="103">
        <f>(W156*X156+Z156*AA156+AC156*AD156)/AG156</f>
        <v>0</v>
      </c>
      <c r="AI156" s="74">
        <f t="shared" si="4"/>
        <v>0</v>
      </c>
      <c r="AJ156" s="105" t="str">
        <f t="shared" si="5"/>
        <v>-</v>
      </c>
      <c r="AK156" s="62">
        <v>3.5</v>
      </c>
    </row>
    <row r="157" spans="1:37" ht="15.6" customHeight="1">
      <c r="A157" s="63" t="s">
        <v>160</v>
      </c>
      <c r="B157" s="64"/>
      <c r="C157" s="64" t="s">
        <v>574</v>
      </c>
      <c r="D157" s="65" t="s">
        <v>575</v>
      </c>
      <c r="E157" s="66">
        <v>27.80541667</v>
      </c>
      <c r="F157" s="67">
        <v>62.3</v>
      </c>
      <c r="G157" s="68">
        <v>96.80541667</v>
      </c>
      <c r="H157" s="69">
        <v>62.30541667</v>
      </c>
      <c r="I157" s="67">
        <v>85.028333329999995</v>
      </c>
      <c r="J157" s="70">
        <v>107.75125</v>
      </c>
      <c r="K157" s="66">
        <v>73.251249999999999</v>
      </c>
      <c r="L157" s="67">
        <v>107.8</v>
      </c>
      <c r="M157" s="68">
        <v>142.25125</v>
      </c>
      <c r="N157" s="66">
        <v>20534</v>
      </c>
      <c r="O157" s="67">
        <v>37094</v>
      </c>
      <c r="P157" s="68">
        <v>53654</v>
      </c>
      <c r="Q157" s="69">
        <v>67001</v>
      </c>
      <c r="R157" s="67">
        <v>77908</v>
      </c>
      <c r="S157" s="70">
        <v>88815</v>
      </c>
      <c r="T157" s="99">
        <v>5.2476851851851851E-2</v>
      </c>
      <c r="U157" s="100">
        <v>8.4826388888888882E-2</v>
      </c>
      <c r="V157" s="58" t="s">
        <v>5</v>
      </c>
      <c r="W157" s="59">
        <v>0</v>
      </c>
      <c r="X157" s="59">
        <v>432</v>
      </c>
      <c r="Y157" s="60" t="s">
        <v>7</v>
      </c>
      <c r="Z157" s="59">
        <v>0</v>
      </c>
      <c r="AA157" s="59">
        <v>72</v>
      </c>
      <c r="AB157" s="60" t="s">
        <v>73</v>
      </c>
      <c r="AC157" s="59">
        <v>0</v>
      </c>
      <c r="AD157" s="59">
        <v>288</v>
      </c>
      <c r="AE157" s="71">
        <v>0</v>
      </c>
      <c r="AF157" s="72">
        <v>0.02</v>
      </c>
      <c r="AG157" s="61">
        <v>1</v>
      </c>
      <c r="AH157" s="103">
        <f>(W157*X157+Z157*AA157+AC157*AD157)/AG157</f>
        <v>0</v>
      </c>
      <c r="AI157" s="74">
        <f t="shared" si="4"/>
        <v>0</v>
      </c>
      <c r="AJ157" s="105" t="str">
        <f t="shared" si="5"/>
        <v>-</v>
      </c>
      <c r="AK157" s="62">
        <v>3.7</v>
      </c>
    </row>
    <row r="158" spans="1:37" ht="15.6" customHeight="1">
      <c r="A158" s="63" t="s">
        <v>160</v>
      </c>
      <c r="B158" s="64"/>
      <c r="C158" s="64" t="s">
        <v>580</v>
      </c>
      <c r="D158" s="65" t="s">
        <v>573</v>
      </c>
      <c r="E158" s="66">
        <v>19.885416670000001</v>
      </c>
      <c r="F158" s="67">
        <v>62.8</v>
      </c>
      <c r="G158" s="68">
        <v>105.6854167</v>
      </c>
      <c r="H158" s="69">
        <v>62.785416669999996</v>
      </c>
      <c r="I158" s="67">
        <v>85.508333329999999</v>
      </c>
      <c r="J158" s="70">
        <v>108.23125</v>
      </c>
      <c r="K158" s="66">
        <v>65.331249999999997</v>
      </c>
      <c r="L158" s="67">
        <v>108.2</v>
      </c>
      <c r="M158" s="68">
        <v>151.13124999999999</v>
      </c>
      <c r="N158" s="66">
        <v>16272</v>
      </c>
      <c r="O158" s="67">
        <v>36864</v>
      </c>
      <c r="P158" s="68">
        <v>57456</v>
      </c>
      <c r="Q158" s="69">
        <v>67001</v>
      </c>
      <c r="R158" s="67">
        <v>77908</v>
      </c>
      <c r="S158" s="70">
        <v>88815</v>
      </c>
      <c r="T158" s="99">
        <v>4.8622685185185179E-2</v>
      </c>
      <c r="U158" s="100">
        <v>5.4895833333333331E-2</v>
      </c>
      <c r="V158" s="58" t="s">
        <v>5</v>
      </c>
      <c r="W158" s="59">
        <v>0</v>
      </c>
      <c r="X158" s="59">
        <v>2160</v>
      </c>
      <c r="Y158" s="60" t="s">
        <v>7</v>
      </c>
      <c r="Z158" s="59">
        <v>0</v>
      </c>
      <c r="AA158" s="59">
        <v>360</v>
      </c>
      <c r="AB158" s="60" t="s">
        <v>10</v>
      </c>
      <c r="AC158" s="59">
        <v>0</v>
      </c>
      <c r="AD158" s="59">
        <v>288</v>
      </c>
      <c r="AE158" s="71">
        <v>0</v>
      </c>
      <c r="AF158" s="72">
        <v>9.9999999999999992E-2</v>
      </c>
      <c r="AG158" s="61">
        <v>5</v>
      </c>
      <c r="AH158" s="103">
        <f>(W158*X158+Z158*AA158+AC158*AD158)/AG158</f>
        <v>0</v>
      </c>
      <c r="AI158" s="74">
        <f t="shared" si="4"/>
        <v>0</v>
      </c>
      <c r="AJ158" s="105" t="str">
        <f t="shared" si="5"/>
        <v>-</v>
      </c>
      <c r="AK158" s="62">
        <v>4.3</v>
      </c>
    </row>
    <row r="159" spans="1:37" ht="15.6" customHeight="1">
      <c r="A159" s="63" t="s">
        <v>444</v>
      </c>
      <c r="B159" s="64" t="s">
        <v>26</v>
      </c>
      <c r="C159" s="64" t="s">
        <v>574</v>
      </c>
      <c r="D159" s="65" t="s">
        <v>575</v>
      </c>
      <c r="E159" s="66">
        <v>-68.400000000000006</v>
      </c>
      <c r="F159" s="67">
        <v>-50.4</v>
      </c>
      <c r="G159" s="68">
        <v>-32.4</v>
      </c>
      <c r="H159" s="69">
        <v>-50.4</v>
      </c>
      <c r="I159" s="67">
        <v>21.6</v>
      </c>
      <c r="J159" s="70">
        <v>93.6</v>
      </c>
      <c r="K159" s="66">
        <v>75.599999999999994</v>
      </c>
      <c r="L159" s="67">
        <v>93.6</v>
      </c>
      <c r="M159" s="68">
        <v>111.6</v>
      </c>
      <c r="N159" s="66">
        <v>90</v>
      </c>
      <c r="O159" s="67">
        <v>120</v>
      </c>
      <c r="P159" s="68">
        <v>150</v>
      </c>
      <c r="Q159" s="69">
        <v>36</v>
      </c>
      <c r="R159" s="67">
        <v>156</v>
      </c>
      <c r="S159" s="70">
        <v>276</v>
      </c>
      <c r="T159" s="99">
        <v>5.0925925925925921E-3</v>
      </c>
      <c r="U159" s="100">
        <v>4.7094907407407405E-2</v>
      </c>
      <c r="V159" s="58" t="s">
        <v>5</v>
      </c>
      <c r="W159" s="59">
        <v>0</v>
      </c>
      <c r="X159" s="59">
        <v>75</v>
      </c>
      <c r="Y159" s="60">
        <v>0</v>
      </c>
      <c r="Z159" s="59">
        <v>0</v>
      </c>
      <c r="AA159" s="59">
        <v>0</v>
      </c>
      <c r="AB159" s="60">
        <v>0</v>
      </c>
      <c r="AC159" s="59">
        <v>0</v>
      </c>
      <c r="AD159" s="59">
        <v>0</v>
      </c>
      <c r="AE159" s="71">
        <v>0</v>
      </c>
      <c r="AF159" s="72">
        <v>6.9444444444444447E-4</v>
      </c>
      <c r="AG159" s="61">
        <v>10</v>
      </c>
      <c r="AH159" s="103">
        <f>(W159*X159+Z159*AA159+AC159*AD159)/AG159</f>
        <v>0</v>
      </c>
      <c r="AI159" s="74">
        <f t="shared" si="4"/>
        <v>0</v>
      </c>
      <c r="AJ159" s="105" t="str">
        <f t="shared" si="5"/>
        <v>-</v>
      </c>
      <c r="AK159" s="62">
        <v>0.7</v>
      </c>
    </row>
    <row r="160" spans="1:37">
      <c r="A160" s="63" t="s">
        <v>444</v>
      </c>
      <c r="B160" s="64" t="s">
        <v>3</v>
      </c>
      <c r="C160" s="64" t="s">
        <v>574</v>
      </c>
      <c r="D160" s="65" t="s">
        <v>575</v>
      </c>
      <c r="E160" s="66">
        <v>-27.36</v>
      </c>
      <c r="F160" s="67">
        <v>-20.2</v>
      </c>
      <c r="G160" s="68">
        <v>-12.96</v>
      </c>
      <c r="H160" s="69">
        <v>-20.16</v>
      </c>
      <c r="I160" s="67">
        <v>8.64</v>
      </c>
      <c r="J160" s="70">
        <v>37.44</v>
      </c>
      <c r="K160" s="66">
        <v>30.24</v>
      </c>
      <c r="L160" s="67">
        <v>37.4</v>
      </c>
      <c r="M160" s="68">
        <v>44.64</v>
      </c>
      <c r="N160" s="66">
        <v>90</v>
      </c>
      <c r="O160" s="67">
        <v>120</v>
      </c>
      <c r="P160" s="68">
        <v>150</v>
      </c>
      <c r="Q160" s="69">
        <v>36</v>
      </c>
      <c r="R160" s="67">
        <v>156</v>
      </c>
      <c r="S160" s="70">
        <v>276</v>
      </c>
      <c r="T160" s="99">
        <v>5.0925925925925921E-3</v>
      </c>
      <c r="U160" s="100">
        <v>4.7094907407407405E-2</v>
      </c>
      <c r="V160" s="58" t="s">
        <v>5</v>
      </c>
      <c r="W160" s="59">
        <v>0</v>
      </c>
      <c r="X160" s="59">
        <v>30</v>
      </c>
      <c r="Y160" s="60">
        <v>0</v>
      </c>
      <c r="Z160" s="59">
        <v>0</v>
      </c>
      <c r="AA160" s="59">
        <v>0</v>
      </c>
      <c r="AB160" s="60">
        <v>0</v>
      </c>
      <c r="AC160" s="59">
        <v>0</v>
      </c>
      <c r="AD160" s="59">
        <v>0</v>
      </c>
      <c r="AE160" s="71">
        <v>0</v>
      </c>
      <c r="AF160" s="72">
        <v>6.9444444444444447E-4</v>
      </c>
      <c r="AG160" s="61">
        <v>4</v>
      </c>
      <c r="AH160" s="103">
        <f>(W160*X160+Z160*AA160+AC160*AD160)/AG160</f>
        <v>0</v>
      </c>
      <c r="AI160" s="74">
        <f t="shared" si="4"/>
        <v>0</v>
      </c>
      <c r="AJ160" s="105" t="str">
        <f t="shared" si="5"/>
        <v>-</v>
      </c>
      <c r="AK160" s="62">
        <v>0.3</v>
      </c>
    </row>
    <row r="161" spans="1:37" ht="15.6" customHeight="1">
      <c r="A161" s="63" t="s">
        <v>144</v>
      </c>
      <c r="B161" s="64"/>
      <c r="C161" s="64" t="s">
        <v>574</v>
      </c>
      <c r="D161" s="65" t="s">
        <v>575</v>
      </c>
      <c r="E161" s="66">
        <v>-25.963636359999999</v>
      </c>
      <c r="F161" s="67">
        <v>10.6</v>
      </c>
      <c r="G161" s="68">
        <v>47.23636364</v>
      </c>
      <c r="H161" s="69">
        <v>10.636363640000001</v>
      </c>
      <c r="I161" s="67">
        <v>33.79090909</v>
      </c>
      <c r="J161" s="70">
        <v>56.945454550000001</v>
      </c>
      <c r="K161" s="66">
        <v>20.345454549999999</v>
      </c>
      <c r="L161" s="67">
        <v>56.9</v>
      </c>
      <c r="M161" s="68">
        <v>93.545454550000002</v>
      </c>
      <c r="N161" s="66">
        <v>1463</v>
      </c>
      <c r="O161" s="67">
        <v>2805</v>
      </c>
      <c r="P161" s="68">
        <v>4147</v>
      </c>
      <c r="Q161" s="69">
        <v>3195</v>
      </c>
      <c r="R161" s="67">
        <v>4044</v>
      </c>
      <c r="S161" s="70">
        <v>4893</v>
      </c>
      <c r="T161" s="99">
        <v>8.5335648148148147E-2</v>
      </c>
      <c r="U161" s="100">
        <v>0.13456018518518517</v>
      </c>
      <c r="V161" s="58" t="s">
        <v>5</v>
      </c>
      <c r="W161" s="59">
        <v>0</v>
      </c>
      <c r="X161" s="59">
        <v>240</v>
      </c>
      <c r="Y161" s="60" t="s">
        <v>8</v>
      </c>
      <c r="Z161" s="59">
        <v>0</v>
      </c>
      <c r="AA161" s="59">
        <v>10</v>
      </c>
      <c r="AB161" s="60" t="s">
        <v>70</v>
      </c>
      <c r="AC161" s="59">
        <v>0</v>
      </c>
      <c r="AD161" s="59">
        <v>320</v>
      </c>
      <c r="AE161" s="71">
        <v>0</v>
      </c>
      <c r="AF161" s="72">
        <v>1.1111111111111112E-2</v>
      </c>
      <c r="AG161" s="61">
        <v>1</v>
      </c>
      <c r="AH161" s="103">
        <f>(W161*X161+Z161*AA161+AC161*AD161)/AG161</f>
        <v>0</v>
      </c>
      <c r="AI161" s="74">
        <f t="shared" si="4"/>
        <v>0</v>
      </c>
      <c r="AJ161" s="105" t="str">
        <f t="shared" si="5"/>
        <v>-</v>
      </c>
      <c r="AK161" s="62">
        <v>2.6</v>
      </c>
    </row>
    <row r="162" spans="1:37" ht="15.6" customHeight="1">
      <c r="A162" s="63" t="s">
        <v>144</v>
      </c>
      <c r="B162" s="64"/>
      <c r="C162" s="64" t="s">
        <v>578</v>
      </c>
      <c r="D162" s="65" t="s">
        <v>573</v>
      </c>
      <c r="E162" s="66">
        <v>-25.963636359999999</v>
      </c>
      <c r="F162" s="67">
        <v>10.6</v>
      </c>
      <c r="G162" s="68">
        <v>47.23636364</v>
      </c>
      <c r="H162" s="69">
        <v>10.636363640000001</v>
      </c>
      <c r="I162" s="67">
        <v>33.79090909</v>
      </c>
      <c r="J162" s="70">
        <v>56.945454550000001</v>
      </c>
      <c r="K162" s="66">
        <v>20.345454549999999</v>
      </c>
      <c r="L162" s="67">
        <v>56.9</v>
      </c>
      <c r="M162" s="68">
        <v>93.545454550000002</v>
      </c>
      <c r="N162" s="66">
        <v>1463</v>
      </c>
      <c r="O162" s="67">
        <v>2805</v>
      </c>
      <c r="P162" s="68">
        <v>4147</v>
      </c>
      <c r="Q162" s="69">
        <v>3195</v>
      </c>
      <c r="R162" s="67">
        <v>4044</v>
      </c>
      <c r="S162" s="70">
        <v>4893</v>
      </c>
      <c r="T162" s="99">
        <v>8.7013888888888891E-2</v>
      </c>
      <c r="U162" s="100">
        <v>0.13737268518518519</v>
      </c>
      <c r="V162" s="58" t="s">
        <v>5</v>
      </c>
      <c r="W162" s="59">
        <v>0</v>
      </c>
      <c r="X162" s="59">
        <v>264</v>
      </c>
      <c r="Y162" s="60" t="s">
        <v>8</v>
      </c>
      <c r="Z162" s="59">
        <v>0</v>
      </c>
      <c r="AA162" s="59">
        <v>11</v>
      </c>
      <c r="AB162" s="60" t="s">
        <v>70</v>
      </c>
      <c r="AC162" s="59">
        <v>0</v>
      </c>
      <c r="AD162" s="59">
        <v>352</v>
      </c>
      <c r="AE162" s="71">
        <v>0</v>
      </c>
      <c r="AF162" s="72">
        <v>1.2222222222222223E-2</v>
      </c>
      <c r="AG162" s="61">
        <v>8</v>
      </c>
      <c r="AH162" s="103">
        <f>(W162*X162+Z162*AA162+AC162*AD162)/AG162</f>
        <v>0</v>
      </c>
      <c r="AI162" s="74">
        <f t="shared" si="4"/>
        <v>0</v>
      </c>
      <c r="AJ162" s="105" t="str">
        <f t="shared" si="5"/>
        <v>-</v>
      </c>
      <c r="AK162" s="62">
        <v>2.9</v>
      </c>
    </row>
    <row r="163" spans="1:37" ht="15.6" customHeight="1">
      <c r="A163" s="63" t="s">
        <v>144</v>
      </c>
      <c r="B163" s="64"/>
      <c r="C163" s="64" t="s">
        <v>579</v>
      </c>
      <c r="D163" s="65" t="s">
        <v>573</v>
      </c>
      <c r="E163" s="66">
        <v>-39.318750000000001</v>
      </c>
      <c r="F163" s="67">
        <v>-2.7</v>
      </c>
      <c r="G163" s="68">
        <v>33.881250000000001</v>
      </c>
      <c r="H163" s="69">
        <v>-2.71875</v>
      </c>
      <c r="I163" s="67">
        <v>24.57</v>
      </c>
      <c r="J163" s="70">
        <v>51.858750000000001</v>
      </c>
      <c r="K163" s="66">
        <v>15.258749999999999</v>
      </c>
      <c r="L163" s="67">
        <v>51.9</v>
      </c>
      <c r="M163" s="68">
        <v>88.458749999999995</v>
      </c>
      <c r="N163" s="66">
        <v>10640</v>
      </c>
      <c r="O163" s="67">
        <v>20400</v>
      </c>
      <c r="P163" s="68">
        <v>30160</v>
      </c>
      <c r="Q163" s="69">
        <v>19675</v>
      </c>
      <c r="R163" s="67">
        <v>26952</v>
      </c>
      <c r="S163" s="70">
        <v>34229</v>
      </c>
      <c r="T163" s="99">
        <v>8.50462962962963E-2</v>
      </c>
      <c r="U163" s="100">
        <v>0.17398148148148149</v>
      </c>
      <c r="V163" s="58" t="s">
        <v>5</v>
      </c>
      <c r="W163" s="59">
        <v>0</v>
      </c>
      <c r="X163" s="59">
        <v>264</v>
      </c>
      <c r="Y163" s="60" t="s">
        <v>8</v>
      </c>
      <c r="Z163" s="59">
        <v>0</v>
      </c>
      <c r="AA163" s="59">
        <v>11</v>
      </c>
      <c r="AB163" s="60" t="s">
        <v>70</v>
      </c>
      <c r="AC163" s="59">
        <v>0</v>
      </c>
      <c r="AD163" s="59">
        <v>352</v>
      </c>
      <c r="AE163" s="71">
        <v>0</v>
      </c>
      <c r="AF163" s="72">
        <v>1.2222222222222223E-2</v>
      </c>
      <c r="AG163" s="61">
        <v>8</v>
      </c>
      <c r="AH163" s="103">
        <f>(W163*X163+Z163*AA163+AC163*AD163)/AG163</f>
        <v>0</v>
      </c>
      <c r="AI163" s="74">
        <f t="shared" si="4"/>
        <v>0</v>
      </c>
      <c r="AJ163" s="105" t="str">
        <f t="shared" si="5"/>
        <v>-</v>
      </c>
      <c r="AK163" s="62">
        <v>3</v>
      </c>
    </row>
    <row r="164" spans="1:37" ht="15.6" customHeight="1">
      <c r="A164" s="63" t="s">
        <v>147</v>
      </c>
      <c r="B164" s="64"/>
      <c r="C164" s="64" t="s">
        <v>574</v>
      </c>
      <c r="D164" s="65" t="s">
        <v>573</v>
      </c>
      <c r="E164" s="66">
        <v>32.4</v>
      </c>
      <c r="F164" s="67">
        <v>70.5</v>
      </c>
      <c r="G164" s="68">
        <v>108.6</v>
      </c>
      <c r="H164" s="69">
        <v>70.5</v>
      </c>
      <c r="I164" s="67">
        <v>98.55</v>
      </c>
      <c r="J164" s="70">
        <v>126.6</v>
      </c>
      <c r="K164" s="66">
        <v>88.5</v>
      </c>
      <c r="L164" s="67">
        <v>126.6</v>
      </c>
      <c r="M164" s="68">
        <v>164.7</v>
      </c>
      <c r="N164" s="66">
        <v>1032</v>
      </c>
      <c r="O164" s="67">
        <v>2048</v>
      </c>
      <c r="P164" s="68">
        <v>3064</v>
      </c>
      <c r="Q164" s="69">
        <v>3928</v>
      </c>
      <c r="R164" s="67">
        <v>4676</v>
      </c>
      <c r="S164" s="70">
        <v>5424</v>
      </c>
      <c r="T164" s="99">
        <v>1.4918981481481483E-2</v>
      </c>
      <c r="U164" s="100">
        <v>4.4166666666666667E-2</v>
      </c>
      <c r="V164" s="58" t="s">
        <v>5</v>
      </c>
      <c r="W164" s="59">
        <v>0</v>
      </c>
      <c r="X164" s="59">
        <v>24</v>
      </c>
      <c r="Y164" s="60" t="s">
        <v>7</v>
      </c>
      <c r="Z164" s="59">
        <v>0</v>
      </c>
      <c r="AA164" s="59">
        <v>4</v>
      </c>
      <c r="AB164" s="60" t="s">
        <v>73</v>
      </c>
      <c r="AC164" s="59">
        <v>0</v>
      </c>
      <c r="AD164" s="59">
        <v>16</v>
      </c>
      <c r="AE164" s="71">
        <v>0</v>
      </c>
      <c r="AF164" s="72">
        <v>1.1111111111111111E-3</v>
      </c>
      <c r="AG164" s="61">
        <v>1</v>
      </c>
      <c r="AH164" s="103">
        <f>(W164*X164+Z164*AA164+AC164*AD164)/AG164</f>
        <v>0</v>
      </c>
      <c r="AI164" s="74">
        <f t="shared" si="4"/>
        <v>0</v>
      </c>
      <c r="AJ164" s="105" t="str">
        <f t="shared" si="5"/>
        <v>-</v>
      </c>
      <c r="AK164" s="62">
        <v>2.6</v>
      </c>
    </row>
    <row r="165" spans="1:37" ht="15.6" customHeight="1">
      <c r="A165" s="63" t="s">
        <v>147</v>
      </c>
      <c r="B165" s="64"/>
      <c r="C165" s="64" t="s">
        <v>577</v>
      </c>
      <c r="D165" s="65" t="s">
        <v>573</v>
      </c>
      <c r="E165" s="66">
        <v>39.299999999999997</v>
      </c>
      <c r="F165" s="67">
        <v>69.900000000000006</v>
      </c>
      <c r="G165" s="68">
        <v>100.5</v>
      </c>
      <c r="H165" s="69">
        <v>69.900000000000006</v>
      </c>
      <c r="I165" s="67">
        <v>97.95</v>
      </c>
      <c r="J165" s="70">
        <v>126</v>
      </c>
      <c r="K165" s="66">
        <v>95.4</v>
      </c>
      <c r="L165" s="67">
        <v>126</v>
      </c>
      <c r="M165" s="68">
        <v>156.6</v>
      </c>
      <c r="N165" s="66">
        <v>1248</v>
      </c>
      <c r="O165" s="67">
        <v>2064</v>
      </c>
      <c r="P165" s="68">
        <v>2880</v>
      </c>
      <c r="Q165" s="69">
        <v>3928</v>
      </c>
      <c r="R165" s="67">
        <v>4676</v>
      </c>
      <c r="S165" s="70">
        <v>5424</v>
      </c>
      <c r="T165" s="99">
        <v>1.4178240740740741E-2</v>
      </c>
      <c r="U165" s="100">
        <v>4.3229166666666673E-2</v>
      </c>
      <c r="V165" s="58" t="s">
        <v>5</v>
      </c>
      <c r="W165" s="59">
        <v>0</v>
      </c>
      <c r="X165" s="59">
        <v>24</v>
      </c>
      <c r="Y165" s="60" t="s">
        <v>7</v>
      </c>
      <c r="Z165" s="59">
        <v>0</v>
      </c>
      <c r="AA165" s="59">
        <v>4</v>
      </c>
      <c r="AB165" s="60" t="s">
        <v>9</v>
      </c>
      <c r="AC165" s="59">
        <v>0</v>
      </c>
      <c r="AD165" s="59">
        <v>4</v>
      </c>
      <c r="AE165" s="71">
        <v>0</v>
      </c>
      <c r="AF165" s="72">
        <v>1.1111111111111111E-3</v>
      </c>
      <c r="AG165" s="61">
        <v>1</v>
      </c>
      <c r="AH165" s="103">
        <f>(W165*X165+Z165*AA165+AC165*AD165)/AG165</f>
        <v>0</v>
      </c>
      <c r="AI165" s="74">
        <f t="shared" si="4"/>
        <v>0</v>
      </c>
      <c r="AJ165" s="105" t="str">
        <f t="shared" si="5"/>
        <v>-</v>
      </c>
      <c r="AK165" s="62">
        <v>2.6</v>
      </c>
    </row>
    <row r="166" spans="1:37" ht="15.6" customHeight="1">
      <c r="A166" s="63" t="s">
        <v>147</v>
      </c>
      <c r="B166" s="64"/>
      <c r="C166" s="64" t="s">
        <v>578</v>
      </c>
      <c r="D166" s="65" t="s">
        <v>573</v>
      </c>
      <c r="E166" s="66">
        <v>33.96</v>
      </c>
      <c r="F166" s="67">
        <v>70.099999999999994</v>
      </c>
      <c r="G166" s="68">
        <v>106.32</v>
      </c>
      <c r="H166" s="69">
        <v>70.14</v>
      </c>
      <c r="I166" s="67">
        <v>98.19</v>
      </c>
      <c r="J166" s="70">
        <v>126.24</v>
      </c>
      <c r="K166" s="66">
        <v>90.06</v>
      </c>
      <c r="L166" s="67">
        <v>126.2</v>
      </c>
      <c r="M166" s="68">
        <v>162.41999999999999</v>
      </c>
      <c r="N166" s="66">
        <v>1093</v>
      </c>
      <c r="O166" s="67">
        <v>2058</v>
      </c>
      <c r="P166" s="68">
        <v>3022</v>
      </c>
      <c r="Q166" s="69">
        <v>3928</v>
      </c>
      <c r="R166" s="67">
        <v>4676</v>
      </c>
      <c r="S166" s="70">
        <v>5424</v>
      </c>
      <c r="T166" s="99">
        <v>1.298611111111111E-2</v>
      </c>
      <c r="U166" s="100">
        <v>4.1701388888888885E-2</v>
      </c>
      <c r="V166" s="58" t="s">
        <v>5</v>
      </c>
      <c r="W166" s="59">
        <v>0</v>
      </c>
      <c r="X166" s="59">
        <v>24</v>
      </c>
      <c r="Y166" s="60" t="s">
        <v>7</v>
      </c>
      <c r="Z166" s="59">
        <v>0</v>
      </c>
      <c r="AA166" s="59">
        <v>4</v>
      </c>
      <c r="AB166" s="60" t="s">
        <v>24</v>
      </c>
      <c r="AC166" s="59">
        <v>0</v>
      </c>
      <c r="AD166" s="59">
        <v>16</v>
      </c>
      <c r="AE166" s="71">
        <v>0</v>
      </c>
      <c r="AF166" s="72">
        <v>1.1111111111111111E-3</v>
      </c>
      <c r="AG166" s="61">
        <v>1</v>
      </c>
      <c r="AH166" s="103">
        <f>(W166*X166+Z166*AA166+AC166*AD166)/AG166</f>
        <v>0</v>
      </c>
      <c r="AI166" s="74">
        <f t="shared" si="4"/>
        <v>0</v>
      </c>
      <c r="AJ166" s="105" t="str">
        <f t="shared" si="5"/>
        <v>-</v>
      </c>
      <c r="AK166" s="62">
        <v>2.7</v>
      </c>
    </row>
    <row r="167" spans="1:37" ht="15.6" customHeight="1">
      <c r="A167" s="63" t="s">
        <v>147</v>
      </c>
      <c r="B167" s="64"/>
      <c r="C167" s="64" t="s">
        <v>579</v>
      </c>
      <c r="D167" s="65" t="s">
        <v>575</v>
      </c>
      <c r="E167" s="66">
        <v>27.6</v>
      </c>
      <c r="F167" s="67">
        <v>70.5</v>
      </c>
      <c r="G167" s="68">
        <v>113.4</v>
      </c>
      <c r="H167" s="69">
        <v>70.5</v>
      </c>
      <c r="I167" s="67">
        <v>98.55</v>
      </c>
      <c r="J167" s="70">
        <v>126.6</v>
      </c>
      <c r="K167" s="66">
        <v>83.7</v>
      </c>
      <c r="L167" s="67">
        <v>126.6</v>
      </c>
      <c r="M167" s="68">
        <v>169.5</v>
      </c>
      <c r="N167" s="66">
        <v>904</v>
      </c>
      <c r="O167" s="67">
        <v>2048</v>
      </c>
      <c r="P167" s="68">
        <v>3192</v>
      </c>
      <c r="Q167" s="69">
        <v>3928</v>
      </c>
      <c r="R167" s="67">
        <v>4676</v>
      </c>
      <c r="S167" s="70">
        <v>5424</v>
      </c>
      <c r="T167" s="99">
        <v>1.4074074074074074E-2</v>
      </c>
      <c r="U167" s="100">
        <v>4.3078703703703702E-2</v>
      </c>
      <c r="V167" s="58" t="s">
        <v>5</v>
      </c>
      <c r="W167" s="59">
        <v>0</v>
      </c>
      <c r="X167" s="59">
        <v>120</v>
      </c>
      <c r="Y167" s="60" t="s">
        <v>7</v>
      </c>
      <c r="Z167" s="59">
        <v>0</v>
      </c>
      <c r="AA167" s="59">
        <v>20</v>
      </c>
      <c r="AB167" s="60" t="s">
        <v>71</v>
      </c>
      <c r="AC167" s="59">
        <v>0</v>
      </c>
      <c r="AD167" s="59">
        <v>12</v>
      </c>
      <c r="AE167" s="71">
        <v>0</v>
      </c>
      <c r="AF167" s="72">
        <v>5.5555555555555558E-3</v>
      </c>
      <c r="AG167" s="61">
        <v>5</v>
      </c>
      <c r="AH167" s="103">
        <f>(W167*X167+Z167*AA167+AC167*AD167)/AG167</f>
        <v>0</v>
      </c>
      <c r="AI167" s="74">
        <f t="shared" si="4"/>
        <v>0</v>
      </c>
      <c r="AJ167" s="105" t="str">
        <f t="shared" si="5"/>
        <v>-</v>
      </c>
      <c r="AK167" s="62">
        <v>2.4</v>
      </c>
    </row>
    <row r="168" spans="1:37" ht="15.6" customHeight="1">
      <c r="A168" s="63" t="s">
        <v>235</v>
      </c>
      <c r="B168" s="64"/>
      <c r="C168" s="64" t="s">
        <v>577</v>
      </c>
      <c r="D168" s="65" t="s">
        <v>575</v>
      </c>
      <c r="E168" s="66">
        <v>-29.869411759999998</v>
      </c>
      <c r="F168" s="67">
        <v>0.7</v>
      </c>
      <c r="G168" s="68">
        <v>31.330588240000001</v>
      </c>
      <c r="H168" s="69">
        <v>0.73058823500000003</v>
      </c>
      <c r="I168" s="67">
        <v>29.625882350000001</v>
      </c>
      <c r="J168" s="70">
        <v>58.52117647</v>
      </c>
      <c r="K168" s="66">
        <v>27.921176469999999</v>
      </c>
      <c r="L168" s="67">
        <v>58.5</v>
      </c>
      <c r="M168" s="68">
        <v>89.121176469999995</v>
      </c>
      <c r="N168" s="66">
        <v>8840</v>
      </c>
      <c r="O168" s="67">
        <v>14620</v>
      </c>
      <c r="P168" s="68">
        <v>20400</v>
      </c>
      <c r="Q168" s="69">
        <v>14758</v>
      </c>
      <c r="R168" s="67">
        <v>20216</v>
      </c>
      <c r="S168" s="70">
        <v>25674</v>
      </c>
      <c r="T168" s="99">
        <v>5.1655092592592593E-2</v>
      </c>
      <c r="U168" s="100">
        <v>0.12765046296296298</v>
      </c>
      <c r="V168" s="58" t="s">
        <v>5</v>
      </c>
      <c r="W168" s="59">
        <v>0</v>
      </c>
      <c r="X168" s="59">
        <v>510</v>
      </c>
      <c r="Y168" s="60" t="s">
        <v>7</v>
      </c>
      <c r="Z168" s="59">
        <v>0</v>
      </c>
      <c r="AA168" s="59">
        <v>85</v>
      </c>
      <c r="AB168" s="60" t="s">
        <v>9</v>
      </c>
      <c r="AC168" s="59">
        <v>0</v>
      </c>
      <c r="AD168" s="59">
        <v>85</v>
      </c>
      <c r="AE168" s="71">
        <v>0</v>
      </c>
      <c r="AF168" s="72">
        <v>2.361111111111111E-2</v>
      </c>
      <c r="AG168" s="61">
        <v>3</v>
      </c>
      <c r="AH168" s="103">
        <f>(W168*X168+Z168*AA168+AC168*AD168)/AG168</f>
        <v>0</v>
      </c>
      <c r="AI168" s="74">
        <f t="shared" si="4"/>
        <v>0</v>
      </c>
      <c r="AJ168" s="105" t="str">
        <f t="shared" si="5"/>
        <v>-</v>
      </c>
      <c r="AK168" s="62">
        <v>2.2000000000000002</v>
      </c>
    </row>
    <row r="169" spans="1:37">
      <c r="A169" s="63" t="s">
        <v>134</v>
      </c>
      <c r="B169" s="64"/>
      <c r="C169" s="64" t="s">
        <v>574</v>
      </c>
      <c r="D169" s="65" t="s">
        <v>575</v>
      </c>
      <c r="E169" s="66">
        <v>-20.94</v>
      </c>
      <c r="F169" s="67">
        <v>15.7</v>
      </c>
      <c r="G169" s="68">
        <v>52.26</v>
      </c>
      <c r="H169" s="69">
        <v>15.66</v>
      </c>
      <c r="I169" s="67">
        <v>44.747999999999998</v>
      </c>
      <c r="J169" s="70">
        <v>73.835999999999999</v>
      </c>
      <c r="K169" s="66">
        <v>37.235999999999997</v>
      </c>
      <c r="L169" s="67">
        <v>73.8</v>
      </c>
      <c r="M169" s="68">
        <v>110.43600000000001</v>
      </c>
      <c r="N169" s="66">
        <v>1108</v>
      </c>
      <c r="O169" s="67">
        <v>2125</v>
      </c>
      <c r="P169" s="68">
        <v>3142</v>
      </c>
      <c r="Q169" s="69">
        <v>2560</v>
      </c>
      <c r="R169" s="67">
        <v>3368</v>
      </c>
      <c r="S169" s="70">
        <v>4176</v>
      </c>
      <c r="T169" s="99">
        <v>8.8888888888888892E-2</v>
      </c>
      <c r="U169" s="100">
        <v>0.13917824074074073</v>
      </c>
      <c r="V169" s="58" t="s">
        <v>5</v>
      </c>
      <c r="W169" s="59">
        <v>0</v>
      </c>
      <c r="X169" s="59">
        <v>600</v>
      </c>
      <c r="Y169" s="60" t="s">
        <v>8</v>
      </c>
      <c r="Z169" s="59">
        <v>0</v>
      </c>
      <c r="AA169" s="59">
        <v>25</v>
      </c>
      <c r="AB169" s="60" t="s">
        <v>73</v>
      </c>
      <c r="AC169" s="59">
        <v>0</v>
      </c>
      <c r="AD169" s="59">
        <v>400</v>
      </c>
      <c r="AE169" s="71">
        <v>0</v>
      </c>
      <c r="AF169" s="72">
        <v>2.7777777777777776E-2</v>
      </c>
      <c r="AG169" s="61">
        <v>24</v>
      </c>
      <c r="AH169" s="103">
        <f>(W169*X169+Z169*AA169+AC169*AD169)/AG169</f>
        <v>0</v>
      </c>
      <c r="AI169" s="74">
        <f t="shared" si="4"/>
        <v>0</v>
      </c>
      <c r="AJ169" s="105" t="str">
        <f t="shared" si="5"/>
        <v>-</v>
      </c>
      <c r="AK169" s="62">
        <v>4.0999999999999996</v>
      </c>
    </row>
    <row r="170" spans="1:37" ht="15.6" customHeight="1">
      <c r="A170" s="63" t="s">
        <v>134</v>
      </c>
      <c r="B170" s="64"/>
      <c r="C170" s="64" t="s">
        <v>578</v>
      </c>
      <c r="D170" s="65" t="s">
        <v>575</v>
      </c>
      <c r="E170" s="66">
        <v>-14.04</v>
      </c>
      <c r="F170" s="67">
        <v>15.1</v>
      </c>
      <c r="G170" s="68">
        <v>44.16</v>
      </c>
      <c r="H170" s="69">
        <v>15.06</v>
      </c>
      <c r="I170" s="67">
        <v>44.148000000000003</v>
      </c>
      <c r="J170" s="70">
        <v>73.236000000000004</v>
      </c>
      <c r="K170" s="66">
        <v>44.136000000000003</v>
      </c>
      <c r="L170" s="67">
        <v>73.2</v>
      </c>
      <c r="M170" s="68">
        <v>102.336</v>
      </c>
      <c r="N170" s="66">
        <v>1333</v>
      </c>
      <c r="O170" s="67">
        <v>2142</v>
      </c>
      <c r="P170" s="68">
        <v>2950</v>
      </c>
      <c r="Q170" s="69">
        <v>2560</v>
      </c>
      <c r="R170" s="67">
        <v>3368</v>
      </c>
      <c r="S170" s="70">
        <v>4176</v>
      </c>
      <c r="T170" s="99">
        <v>9.7893518518518519E-2</v>
      </c>
      <c r="U170" s="100">
        <v>0.17944444444444443</v>
      </c>
      <c r="V170" s="58" t="s">
        <v>5</v>
      </c>
      <c r="W170" s="59">
        <v>0</v>
      </c>
      <c r="X170" s="59">
        <v>600</v>
      </c>
      <c r="Y170" s="60" t="s">
        <v>8</v>
      </c>
      <c r="Z170" s="59">
        <v>0</v>
      </c>
      <c r="AA170" s="59">
        <v>25</v>
      </c>
      <c r="AB170" s="60" t="s">
        <v>24</v>
      </c>
      <c r="AC170" s="59">
        <v>0</v>
      </c>
      <c r="AD170" s="59">
        <v>400</v>
      </c>
      <c r="AE170" s="71">
        <v>0</v>
      </c>
      <c r="AF170" s="72">
        <v>2.7777777777777776E-2</v>
      </c>
      <c r="AG170" s="61">
        <v>24</v>
      </c>
      <c r="AH170" s="103">
        <f>(W170*X170+Z170*AA170+AC170*AD170)/AG170</f>
        <v>0</v>
      </c>
      <c r="AI170" s="74">
        <f t="shared" si="4"/>
        <v>0</v>
      </c>
      <c r="AJ170" s="105" t="str">
        <f t="shared" si="5"/>
        <v>-</v>
      </c>
      <c r="AK170" s="62">
        <v>4.0999999999999996</v>
      </c>
    </row>
    <row r="171" spans="1:37" ht="15.6" customHeight="1">
      <c r="A171" s="63" t="s">
        <v>134</v>
      </c>
      <c r="B171" s="64"/>
      <c r="C171" s="64" t="s">
        <v>579</v>
      </c>
      <c r="D171" s="65" t="s">
        <v>573</v>
      </c>
      <c r="E171" s="66">
        <v>-17.82</v>
      </c>
      <c r="F171" s="67">
        <v>15.2</v>
      </c>
      <c r="G171" s="68">
        <v>48.18</v>
      </c>
      <c r="H171" s="69">
        <v>15.18</v>
      </c>
      <c r="I171" s="67">
        <v>44.268000000000001</v>
      </c>
      <c r="J171" s="70">
        <v>73.355999999999995</v>
      </c>
      <c r="K171" s="66">
        <v>40.356000000000002</v>
      </c>
      <c r="L171" s="67">
        <v>73.400000000000006</v>
      </c>
      <c r="M171" s="68">
        <v>106.35599999999999</v>
      </c>
      <c r="N171" s="66">
        <v>1222</v>
      </c>
      <c r="O171" s="67">
        <v>2139</v>
      </c>
      <c r="P171" s="68">
        <v>3055</v>
      </c>
      <c r="Q171" s="69">
        <v>2560</v>
      </c>
      <c r="R171" s="67">
        <v>3368</v>
      </c>
      <c r="S171" s="70">
        <v>4176</v>
      </c>
      <c r="T171" s="99">
        <v>9.3449074074074087E-2</v>
      </c>
      <c r="U171" s="100">
        <v>0.17200231481481479</v>
      </c>
      <c r="V171" s="58" t="s">
        <v>5</v>
      </c>
      <c r="W171" s="59">
        <v>0</v>
      </c>
      <c r="X171" s="59">
        <v>600</v>
      </c>
      <c r="Y171" s="60" t="s">
        <v>8</v>
      </c>
      <c r="Z171" s="59">
        <v>0</v>
      </c>
      <c r="AA171" s="59">
        <v>25</v>
      </c>
      <c r="AB171" s="60" t="s">
        <v>71</v>
      </c>
      <c r="AC171" s="59">
        <v>0</v>
      </c>
      <c r="AD171" s="59">
        <v>60</v>
      </c>
      <c r="AE171" s="71">
        <v>0</v>
      </c>
      <c r="AF171" s="72">
        <v>2.7777777777777776E-2</v>
      </c>
      <c r="AG171" s="61">
        <v>24</v>
      </c>
      <c r="AH171" s="103">
        <f>(W171*X171+Z171*AA171+AC171*AD171)/AG171</f>
        <v>0</v>
      </c>
      <c r="AI171" s="74">
        <f t="shared" si="4"/>
        <v>0</v>
      </c>
      <c r="AJ171" s="105" t="str">
        <f t="shared" si="5"/>
        <v>-</v>
      </c>
      <c r="AK171" s="62">
        <v>4.5999999999999996</v>
      </c>
    </row>
    <row r="172" spans="1:37">
      <c r="A172" s="63" t="s">
        <v>134</v>
      </c>
      <c r="B172" s="64"/>
      <c r="C172" s="64" t="s">
        <v>580</v>
      </c>
      <c r="D172" s="65" t="s">
        <v>573</v>
      </c>
      <c r="E172" s="66">
        <v>-19.38</v>
      </c>
      <c r="F172" s="67">
        <v>15.3</v>
      </c>
      <c r="G172" s="68">
        <v>49.98</v>
      </c>
      <c r="H172" s="69">
        <v>15.3</v>
      </c>
      <c r="I172" s="67">
        <v>44.387999999999998</v>
      </c>
      <c r="J172" s="70">
        <v>73.475999999999999</v>
      </c>
      <c r="K172" s="66">
        <v>38.795999999999999</v>
      </c>
      <c r="L172" s="67">
        <v>73.5</v>
      </c>
      <c r="M172" s="68">
        <v>108.15600000000001</v>
      </c>
      <c r="N172" s="66">
        <v>1172</v>
      </c>
      <c r="O172" s="67">
        <v>2135</v>
      </c>
      <c r="P172" s="68">
        <v>3098</v>
      </c>
      <c r="Q172" s="69">
        <v>2560</v>
      </c>
      <c r="R172" s="67">
        <v>3368</v>
      </c>
      <c r="S172" s="70">
        <v>4176</v>
      </c>
      <c r="T172" s="99">
        <v>9.3379629629629632E-2</v>
      </c>
      <c r="U172" s="100">
        <v>0.17180555555555554</v>
      </c>
      <c r="V172" s="58" t="s">
        <v>5</v>
      </c>
      <c r="W172" s="59">
        <v>0</v>
      </c>
      <c r="X172" s="59">
        <v>600</v>
      </c>
      <c r="Y172" s="60" t="s">
        <v>10</v>
      </c>
      <c r="Z172" s="59">
        <v>0</v>
      </c>
      <c r="AA172" s="59">
        <v>80</v>
      </c>
      <c r="AB172" s="60" t="s">
        <v>8</v>
      </c>
      <c r="AC172" s="59">
        <v>0</v>
      </c>
      <c r="AD172" s="59">
        <v>25</v>
      </c>
      <c r="AE172" s="71">
        <v>0</v>
      </c>
      <c r="AF172" s="72">
        <v>2.7777777777777776E-2</v>
      </c>
      <c r="AG172" s="61">
        <v>24</v>
      </c>
      <c r="AH172" s="103">
        <f>(W172*X172+Z172*AA172+AC172*AD172)/AG172</f>
        <v>0</v>
      </c>
      <c r="AI172" s="74">
        <f t="shared" si="4"/>
        <v>0</v>
      </c>
      <c r="AJ172" s="105" t="str">
        <f t="shared" si="5"/>
        <v>-</v>
      </c>
      <c r="AK172" s="62">
        <v>4.5999999999999996</v>
      </c>
    </row>
    <row r="173" spans="1:37" ht="15.6" customHeight="1">
      <c r="A173" s="63" t="s">
        <v>134</v>
      </c>
      <c r="B173" s="64"/>
      <c r="C173" s="64" t="s">
        <v>577</v>
      </c>
      <c r="D173" s="65" t="s">
        <v>573</v>
      </c>
      <c r="E173" s="66">
        <v>-25.74</v>
      </c>
      <c r="F173" s="67">
        <v>15.7</v>
      </c>
      <c r="G173" s="68">
        <v>57.06</v>
      </c>
      <c r="H173" s="69">
        <v>15.66</v>
      </c>
      <c r="I173" s="67">
        <v>44.747999999999998</v>
      </c>
      <c r="J173" s="70">
        <v>73.835999999999999</v>
      </c>
      <c r="K173" s="66">
        <v>32.436</v>
      </c>
      <c r="L173" s="67">
        <v>73.8</v>
      </c>
      <c r="M173" s="68">
        <v>115.236</v>
      </c>
      <c r="N173" s="66">
        <v>975</v>
      </c>
      <c r="O173" s="67">
        <v>2125</v>
      </c>
      <c r="P173" s="68">
        <v>3275</v>
      </c>
      <c r="Q173" s="69">
        <v>2560</v>
      </c>
      <c r="R173" s="67">
        <v>3368</v>
      </c>
      <c r="S173" s="70">
        <v>4176</v>
      </c>
      <c r="T173" s="99">
        <v>8.8888888888888892E-2</v>
      </c>
      <c r="U173" s="100">
        <v>0.13917824074074073</v>
      </c>
      <c r="V173" s="58" t="s">
        <v>5</v>
      </c>
      <c r="W173" s="59">
        <v>0</v>
      </c>
      <c r="X173" s="59">
        <v>600</v>
      </c>
      <c r="Y173" s="60" t="s">
        <v>9</v>
      </c>
      <c r="Z173" s="59">
        <v>0</v>
      </c>
      <c r="AA173" s="59">
        <v>100</v>
      </c>
      <c r="AB173" s="60" t="s">
        <v>8</v>
      </c>
      <c r="AC173" s="59">
        <v>0</v>
      </c>
      <c r="AD173" s="59">
        <v>25</v>
      </c>
      <c r="AE173" s="71">
        <v>0</v>
      </c>
      <c r="AF173" s="72">
        <v>2.7777777777777776E-2</v>
      </c>
      <c r="AG173" s="61">
        <v>24</v>
      </c>
      <c r="AH173" s="103">
        <f>(W173*X173+Z173*AA173+AC173*AD173)/AG173</f>
        <v>0</v>
      </c>
      <c r="AI173" s="74">
        <f t="shared" si="4"/>
        <v>0</v>
      </c>
      <c r="AJ173" s="105" t="str">
        <f t="shared" si="5"/>
        <v>-</v>
      </c>
      <c r="AK173" s="62">
        <v>5.0999999999999996</v>
      </c>
    </row>
    <row r="174" spans="1:37" ht="15.6" customHeight="1">
      <c r="A174" s="63" t="s">
        <v>460</v>
      </c>
      <c r="B174" s="64" t="s">
        <v>26</v>
      </c>
      <c r="C174" s="64" t="s">
        <v>578</v>
      </c>
      <c r="D174" s="65" t="s">
        <v>573</v>
      </c>
      <c r="E174" s="66">
        <v>-129.9</v>
      </c>
      <c r="F174" s="67">
        <v>44.1</v>
      </c>
      <c r="G174" s="68">
        <v>218.1</v>
      </c>
      <c r="H174" s="69">
        <v>44.1</v>
      </c>
      <c r="I174" s="67">
        <v>119.7</v>
      </c>
      <c r="J174" s="70">
        <v>195.3</v>
      </c>
      <c r="K174" s="66">
        <v>21.3</v>
      </c>
      <c r="L174" s="67">
        <v>195.3</v>
      </c>
      <c r="M174" s="68">
        <v>369.3</v>
      </c>
      <c r="N174" s="66">
        <v>705</v>
      </c>
      <c r="O174" s="67">
        <v>1285</v>
      </c>
      <c r="P174" s="68">
        <v>1865</v>
      </c>
      <c r="Q174" s="69">
        <v>1432</v>
      </c>
      <c r="R174" s="67">
        <v>1684</v>
      </c>
      <c r="S174" s="70">
        <v>1936</v>
      </c>
      <c r="T174" s="99">
        <v>4.7245370370370375E-2</v>
      </c>
      <c r="U174" s="100">
        <v>8.6307870370370368E-2</v>
      </c>
      <c r="V174" s="58" t="s">
        <v>5</v>
      </c>
      <c r="W174" s="59">
        <v>0</v>
      </c>
      <c r="X174" s="59">
        <v>600</v>
      </c>
      <c r="Y174" s="60" t="s">
        <v>8</v>
      </c>
      <c r="Z174" s="59">
        <v>0</v>
      </c>
      <c r="AA174" s="59">
        <v>25</v>
      </c>
      <c r="AB174" s="60" t="s">
        <v>24</v>
      </c>
      <c r="AC174" s="59">
        <v>0</v>
      </c>
      <c r="AD174" s="59">
        <v>400</v>
      </c>
      <c r="AE174" s="71">
        <v>0</v>
      </c>
      <c r="AF174" s="72">
        <v>5.5555555555555558E-3</v>
      </c>
      <c r="AG174" s="61">
        <v>40</v>
      </c>
      <c r="AH174" s="103">
        <f>(W174*X174+Z174*AA174+AC174*AD174)/AG174</f>
        <v>0</v>
      </c>
      <c r="AI174" s="74">
        <f t="shared" si="4"/>
        <v>0</v>
      </c>
      <c r="AJ174" s="105" t="str">
        <f t="shared" si="5"/>
        <v>-</v>
      </c>
      <c r="AK174" s="62">
        <v>6.5</v>
      </c>
    </row>
    <row r="175" spans="1:37" ht="15.6" customHeight="1">
      <c r="A175" s="63" t="s">
        <v>460</v>
      </c>
      <c r="B175" s="64" t="s">
        <v>26</v>
      </c>
      <c r="C175" s="64" t="s">
        <v>574</v>
      </c>
      <c r="D175" s="65" t="s">
        <v>573</v>
      </c>
      <c r="E175" s="66">
        <v>-135.9</v>
      </c>
      <c r="F175" s="67">
        <v>47.1</v>
      </c>
      <c r="G175" s="68">
        <v>230.1</v>
      </c>
      <c r="H175" s="69">
        <v>47.1</v>
      </c>
      <c r="I175" s="67">
        <v>122.7</v>
      </c>
      <c r="J175" s="70">
        <v>198.3</v>
      </c>
      <c r="K175" s="66">
        <v>15.3</v>
      </c>
      <c r="L175" s="67">
        <v>198.3</v>
      </c>
      <c r="M175" s="68">
        <v>381.3</v>
      </c>
      <c r="N175" s="66">
        <v>665</v>
      </c>
      <c r="O175" s="67">
        <v>1275</v>
      </c>
      <c r="P175" s="68">
        <v>1885</v>
      </c>
      <c r="Q175" s="69">
        <v>1432</v>
      </c>
      <c r="R175" s="67">
        <v>1684</v>
      </c>
      <c r="S175" s="70">
        <v>1936</v>
      </c>
      <c r="T175" s="99">
        <v>4.7731481481481486E-2</v>
      </c>
      <c r="U175" s="100">
        <v>8.6736111111111111E-2</v>
      </c>
      <c r="V175" s="58" t="s">
        <v>5</v>
      </c>
      <c r="W175" s="59">
        <v>0</v>
      </c>
      <c r="X175" s="59">
        <v>600</v>
      </c>
      <c r="Y175" s="60" t="s">
        <v>8</v>
      </c>
      <c r="Z175" s="59">
        <v>0</v>
      </c>
      <c r="AA175" s="59">
        <v>25</v>
      </c>
      <c r="AB175" s="60" t="s">
        <v>73</v>
      </c>
      <c r="AC175" s="59">
        <v>0</v>
      </c>
      <c r="AD175" s="59">
        <v>400</v>
      </c>
      <c r="AE175" s="71">
        <v>0</v>
      </c>
      <c r="AF175" s="72">
        <v>5.5555555555555558E-3</v>
      </c>
      <c r="AG175" s="61">
        <v>40</v>
      </c>
      <c r="AH175" s="103">
        <f>(W175*X175+Z175*AA175+AC175*AD175)/AG175</f>
        <v>0</v>
      </c>
      <c r="AI175" s="74">
        <f t="shared" si="4"/>
        <v>0</v>
      </c>
      <c r="AJ175" s="105" t="str">
        <f t="shared" si="5"/>
        <v>-</v>
      </c>
      <c r="AK175" s="62">
        <v>6.6</v>
      </c>
    </row>
    <row r="176" spans="1:37">
      <c r="A176" s="63" t="s">
        <v>460</v>
      </c>
      <c r="B176" s="64" t="s">
        <v>26</v>
      </c>
      <c r="C176" s="64" t="s">
        <v>580</v>
      </c>
      <c r="D176" s="65" t="s">
        <v>573</v>
      </c>
      <c r="E176" s="66">
        <v>-101.4</v>
      </c>
      <c r="F176" s="67">
        <v>44.1</v>
      </c>
      <c r="G176" s="68">
        <v>189.6</v>
      </c>
      <c r="H176" s="69">
        <v>44.1</v>
      </c>
      <c r="I176" s="67">
        <v>119.7</v>
      </c>
      <c r="J176" s="70">
        <v>195.3</v>
      </c>
      <c r="K176" s="66">
        <v>49.8</v>
      </c>
      <c r="L176" s="67">
        <v>195.3</v>
      </c>
      <c r="M176" s="68">
        <v>340.8</v>
      </c>
      <c r="N176" s="66">
        <v>800</v>
      </c>
      <c r="O176" s="67">
        <v>1285</v>
      </c>
      <c r="P176" s="68">
        <v>1770</v>
      </c>
      <c r="Q176" s="69">
        <v>1432</v>
      </c>
      <c r="R176" s="67">
        <v>1684</v>
      </c>
      <c r="S176" s="70">
        <v>1936</v>
      </c>
      <c r="T176" s="99">
        <v>4.854166666666667E-2</v>
      </c>
      <c r="U176" s="100">
        <v>8.8414351851851855E-2</v>
      </c>
      <c r="V176" s="58" t="s">
        <v>5</v>
      </c>
      <c r="W176" s="59">
        <v>0</v>
      </c>
      <c r="X176" s="59">
        <v>600</v>
      </c>
      <c r="Y176" s="60" t="s">
        <v>10</v>
      </c>
      <c r="Z176" s="59">
        <v>0</v>
      </c>
      <c r="AA176" s="59">
        <v>80</v>
      </c>
      <c r="AB176" s="60" t="s">
        <v>8</v>
      </c>
      <c r="AC176" s="59">
        <v>0</v>
      </c>
      <c r="AD176" s="59">
        <v>25</v>
      </c>
      <c r="AE176" s="71">
        <v>0</v>
      </c>
      <c r="AF176" s="72">
        <v>5.5555555555555558E-3</v>
      </c>
      <c r="AG176" s="61">
        <v>40</v>
      </c>
      <c r="AH176" s="103">
        <f>(W176*X176+Z176*AA176+AC176*AD176)/AG176</f>
        <v>0</v>
      </c>
      <c r="AI176" s="74">
        <f t="shared" si="4"/>
        <v>0</v>
      </c>
      <c r="AJ176" s="105" t="str">
        <f t="shared" si="5"/>
        <v>-</v>
      </c>
      <c r="AK176" s="62">
        <v>6.5</v>
      </c>
    </row>
    <row r="177" spans="1:37">
      <c r="A177" s="63" t="s">
        <v>460</v>
      </c>
      <c r="B177" s="64" t="s">
        <v>26</v>
      </c>
      <c r="C177" s="64" t="s">
        <v>579</v>
      </c>
      <c r="D177" s="65" t="s">
        <v>573</v>
      </c>
      <c r="E177" s="66">
        <v>-120.3</v>
      </c>
      <c r="F177" s="67">
        <v>44.7</v>
      </c>
      <c r="G177" s="68">
        <v>209.7</v>
      </c>
      <c r="H177" s="69">
        <v>44.7</v>
      </c>
      <c r="I177" s="67">
        <v>120.3</v>
      </c>
      <c r="J177" s="70">
        <v>195.9</v>
      </c>
      <c r="K177" s="66">
        <v>30.9</v>
      </c>
      <c r="L177" s="67">
        <v>195.9</v>
      </c>
      <c r="M177" s="68">
        <v>360.9</v>
      </c>
      <c r="N177" s="66">
        <v>733</v>
      </c>
      <c r="O177" s="67">
        <v>1283</v>
      </c>
      <c r="P177" s="68">
        <v>1833</v>
      </c>
      <c r="Q177" s="69">
        <v>1432</v>
      </c>
      <c r="R177" s="67">
        <v>1684</v>
      </c>
      <c r="S177" s="70">
        <v>1936</v>
      </c>
      <c r="T177" s="99">
        <v>4.8148148148148141E-2</v>
      </c>
      <c r="U177" s="100">
        <v>8.7696759259259252E-2</v>
      </c>
      <c r="V177" s="58" t="s">
        <v>5</v>
      </c>
      <c r="W177" s="59">
        <v>0</v>
      </c>
      <c r="X177" s="59">
        <v>600</v>
      </c>
      <c r="Y177" s="60" t="s">
        <v>8</v>
      </c>
      <c r="Z177" s="59">
        <v>0</v>
      </c>
      <c r="AA177" s="59">
        <v>25</v>
      </c>
      <c r="AB177" s="60" t="s">
        <v>71</v>
      </c>
      <c r="AC177" s="59">
        <v>0</v>
      </c>
      <c r="AD177" s="59">
        <v>60</v>
      </c>
      <c r="AE177" s="71">
        <v>0</v>
      </c>
      <c r="AF177" s="72">
        <v>5.5555555555555558E-3</v>
      </c>
      <c r="AG177" s="61">
        <v>40</v>
      </c>
      <c r="AH177" s="103">
        <f>(W177*X177+Z177*AA177+AC177*AD177)/AG177</f>
        <v>0</v>
      </c>
      <c r="AI177" s="74">
        <f t="shared" ref="AI177:AI240" si="6">IF(AND(AH177&lt;&gt;0,AE177&lt;&gt;0),((AE177-AH177)*AG177)*(1/24/AF177)/1000,0)</f>
        <v>0</v>
      </c>
      <c r="AJ177" s="105" t="str">
        <f t="shared" ref="AJ177:AJ240" si="7">IF(AI177 &lt;&gt; 0,TEXT(AK177/AI177*1000/24,"д:чч:мм"),"-")</f>
        <v>-</v>
      </c>
      <c r="AK177" s="62">
        <v>6.6</v>
      </c>
    </row>
    <row r="178" spans="1:37" ht="15.6" customHeight="1">
      <c r="A178" s="63" t="s">
        <v>460</v>
      </c>
      <c r="B178" s="64" t="s">
        <v>26</v>
      </c>
      <c r="C178" s="64" t="s">
        <v>577</v>
      </c>
      <c r="D178" s="65" t="s">
        <v>573</v>
      </c>
      <c r="E178" s="66">
        <v>-128.1</v>
      </c>
      <c r="F178" s="67">
        <v>45.3</v>
      </c>
      <c r="G178" s="68">
        <v>218.7</v>
      </c>
      <c r="H178" s="69">
        <v>45.3</v>
      </c>
      <c r="I178" s="67">
        <v>120.9</v>
      </c>
      <c r="J178" s="70">
        <v>196.5</v>
      </c>
      <c r="K178" s="66">
        <v>23.1</v>
      </c>
      <c r="L178" s="67">
        <v>196.5</v>
      </c>
      <c r="M178" s="68">
        <v>369.9</v>
      </c>
      <c r="N178" s="66">
        <v>703</v>
      </c>
      <c r="O178" s="67">
        <v>1281</v>
      </c>
      <c r="P178" s="68">
        <v>1859</v>
      </c>
      <c r="Q178" s="69">
        <v>1432</v>
      </c>
      <c r="R178" s="67">
        <v>1684</v>
      </c>
      <c r="S178" s="70">
        <v>1936</v>
      </c>
      <c r="T178" s="99">
        <v>4.8263888888888884E-2</v>
      </c>
      <c r="U178" s="100">
        <v>8.7812500000000002E-2</v>
      </c>
      <c r="V178" s="58" t="s">
        <v>5</v>
      </c>
      <c r="W178" s="59">
        <v>0</v>
      </c>
      <c r="X178" s="59">
        <v>600</v>
      </c>
      <c r="Y178" s="60" t="s">
        <v>9</v>
      </c>
      <c r="Z178" s="59">
        <v>0</v>
      </c>
      <c r="AA178" s="59">
        <v>100</v>
      </c>
      <c r="AB178" s="60" t="s">
        <v>8</v>
      </c>
      <c r="AC178" s="59">
        <v>0</v>
      </c>
      <c r="AD178" s="59">
        <v>25</v>
      </c>
      <c r="AE178" s="71">
        <v>0</v>
      </c>
      <c r="AF178" s="72">
        <v>5.5555555555555558E-3</v>
      </c>
      <c r="AG178" s="61">
        <v>40</v>
      </c>
      <c r="AH178" s="103">
        <f>(W178*X178+Z178*AA178+AC178*AD178)/AG178</f>
        <v>0</v>
      </c>
      <c r="AI178" s="74">
        <f t="shared" si="6"/>
        <v>0</v>
      </c>
      <c r="AJ178" s="105" t="str">
        <f t="shared" si="7"/>
        <v>-</v>
      </c>
      <c r="AK178" s="62">
        <v>6.6</v>
      </c>
    </row>
    <row r="179" spans="1:37">
      <c r="A179" s="63" t="s">
        <v>460</v>
      </c>
      <c r="B179" s="64" t="s">
        <v>26</v>
      </c>
      <c r="C179" s="64" t="s">
        <v>576</v>
      </c>
      <c r="D179" s="65" t="s">
        <v>575</v>
      </c>
      <c r="E179" s="66">
        <v>-159.9</v>
      </c>
      <c r="F179" s="67">
        <v>47.1</v>
      </c>
      <c r="G179" s="68">
        <v>254.1</v>
      </c>
      <c r="H179" s="69">
        <v>47.1</v>
      </c>
      <c r="I179" s="67">
        <v>122.7</v>
      </c>
      <c r="J179" s="70">
        <v>198.3</v>
      </c>
      <c r="K179" s="66">
        <v>-8.6999999999999993</v>
      </c>
      <c r="L179" s="67">
        <v>198.3</v>
      </c>
      <c r="M179" s="68">
        <v>405.3</v>
      </c>
      <c r="N179" s="66">
        <v>585</v>
      </c>
      <c r="O179" s="67">
        <v>1275</v>
      </c>
      <c r="P179" s="68">
        <v>1965</v>
      </c>
      <c r="Q179" s="69">
        <v>1432</v>
      </c>
      <c r="R179" s="67">
        <v>1684</v>
      </c>
      <c r="S179" s="70">
        <v>1936</v>
      </c>
      <c r="T179" s="99">
        <v>4.7962962962962964E-2</v>
      </c>
      <c r="U179" s="100">
        <v>8.7106481481481479E-2</v>
      </c>
      <c r="V179" s="58" t="s">
        <v>5</v>
      </c>
      <c r="W179" s="59">
        <v>0</v>
      </c>
      <c r="X179" s="59">
        <v>600</v>
      </c>
      <c r="Y179" s="60" t="s">
        <v>8</v>
      </c>
      <c r="Z179" s="59">
        <v>0</v>
      </c>
      <c r="AA179" s="59">
        <v>25</v>
      </c>
      <c r="AB179" s="60" t="s">
        <v>97</v>
      </c>
      <c r="AC179" s="59">
        <v>0</v>
      </c>
      <c r="AD179" s="59">
        <v>100</v>
      </c>
      <c r="AE179" s="71">
        <v>0</v>
      </c>
      <c r="AF179" s="72">
        <v>5.5555555555555558E-3</v>
      </c>
      <c r="AG179" s="61">
        <v>40</v>
      </c>
      <c r="AH179" s="103">
        <f>(W179*X179+Z179*AA179+AC179*AD179)/AG179</f>
        <v>0</v>
      </c>
      <c r="AI179" s="74">
        <f t="shared" si="6"/>
        <v>0</v>
      </c>
      <c r="AJ179" s="105" t="str">
        <f t="shared" si="7"/>
        <v>-</v>
      </c>
      <c r="AK179" s="62">
        <v>6.3</v>
      </c>
    </row>
    <row r="180" spans="1:37" ht="15.6" customHeight="1">
      <c r="A180" s="63" t="s">
        <v>460</v>
      </c>
      <c r="B180" s="64" t="s">
        <v>3</v>
      </c>
      <c r="C180" s="64" t="s">
        <v>577</v>
      </c>
      <c r="D180" s="65" t="s">
        <v>575</v>
      </c>
      <c r="E180" s="66">
        <v>-54.36</v>
      </c>
      <c r="F180" s="67">
        <v>18.8</v>
      </c>
      <c r="G180" s="68">
        <v>92.04</v>
      </c>
      <c r="H180" s="69">
        <v>18.84</v>
      </c>
      <c r="I180" s="67">
        <v>49.08</v>
      </c>
      <c r="J180" s="70">
        <v>79.319999999999993</v>
      </c>
      <c r="K180" s="66">
        <v>6.12</v>
      </c>
      <c r="L180" s="67">
        <v>79.3</v>
      </c>
      <c r="M180" s="68">
        <v>152.52000000000001</v>
      </c>
      <c r="N180" s="66">
        <v>665</v>
      </c>
      <c r="O180" s="67">
        <v>1275</v>
      </c>
      <c r="P180" s="68">
        <v>1885</v>
      </c>
      <c r="Q180" s="69">
        <v>1432</v>
      </c>
      <c r="R180" s="67">
        <v>1684</v>
      </c>
      <c r="S180" s="70">
        <v>1936</v>
      </c>
      <c r="T180" s="99">
        <v>5.2395833333333336E-2</v>
      </c>
      <c r="U180" s="100">
        <v>9.4270833333333345E-2</v>
      </c>
      <c r="V180" s="58" t="s">
        <v>5</v>
      </c>
      <c r="W180" s="59">
        <v>0</v>
      </c>
      <c r="X180" s="59">
        <v>240</v>
      </c>
      <c r="Y180" s="60" t="s">
        <v>9</v>
      </c>
      <c r="Z180" s="59">
        <v>0</v>
      </c>
      <c r="AA180" s="59">
        <v>40</v>
      </c>
      <c r="AB180" s="60" t="s">
        <v>8</v>
      </c>
      <c r="AC180" s="59">
        <v>0</v>
      </c>
      <c r="AD180" s="59">
        <v>10</v>
      </c>
      <c r="AE180" s="71">
        <v>0</v>
      </c>
      <c r="AF180" s="72">
        <v>5.5555555555555558E-3</v>
      </c>
      <c r="AG180" s="61">
        <v>16</v>
      </c>
      <c r="AH180" s="103">
        <f>(W180*X180+Z180*AA180+AC180*AD180)/AG180</f>
        <v>0</v>
      </c>
      <c r="AI180" s="74">
        <f t="shared" si="6"/>
        <v>0</v>
      </c>
      <c r="AJ180" s="105" t="str">
        <f t="shared" si="7"/>
        <v>-</v>
      </c>
      <c r="AK180" s="62">
        <v>3</v>
      </c>
    </row>
    <row r="181" spans="1:37" ht="15.6" customHeight="1">
      <c r="A181" s="63" t="s">
        <v>460</v>
      </c>
      <c r="B181" s="64" t="s">
        <v>3</v>
      </c>
      <c r="C181" s="64" t="s">
        <v>574</v>
      </c>
      <c r="D181" s="65" t="s">
        <v>573</v>
      </c>
      <c r="E181" s="66">
        <v>-40.56</v>
      </c>
      <c r="F181" s="67">
        <v>17.600000000000001</v>
      </c>
      <c r="G181" s="68">
        <v>75.84</v>
      </c>
      <c r="H181" s="69">
        <v>17.64</v>
      </c>
      <c r="I181" s="67">
        <v>47.88</v>
      </c>
      <c r="J181" s="70">
        <v>78.12</v>
      </c>
      <c r="K181" s="66">
        <v>19.920000000000002</v>
      </c>
      <c r="L181" s="67">
        <v>78.099999999999994</v>
      </c>
      <c r="M181" s="68">
        <v>136.32</v>
      </c>
      <c r="N181" s="66">
        <v>800</v>
      </c>
      <c r="O181" s="67">
        <v>1285</v>
      </c>
      <c r="P181" s="68">
        <v>1770</v>
      </c>
      <c r="Q181" s="69">
        <v>1432</v>
      </c>
      <c r="R181" s="67">
        <v>1684</v>
      </c>
      <c r="S181" s="70">
        <v>1936</v>
      </c>
      <c r="T181" s="99">
        <v>5.1423611111111107E-2</v>
      </c>
      <c r="U181" s="100">
        <v>9.3124999999999999E-2</v>
      </c>
      <c r="V181" s="58" t="s">
        <v>5</v>
      </c>
      <c r="W181" s="59">
        <v>0</v>
      </c>
      <c r="X181" s="59">
        <v>240</v>
      </c>
      <c r="Y181" s="60" t="s">
        <v>8</v>
      </c>
      <c r="Z181" s="59">
        <v>0</v>
      </c>
      <c r="AA181" s="59">
        <v>10</v>
      </c>
      <c r="AB181" s="60" t="s">
        <v>73</v>
      </c>
      <c r="AC181" s="59">
        <v>0</v>
      </c>
      <c r="AD181" s="59">
        <v>160</v>
      </c>
      <c r="AE181" s="71">
        <v>0</v>
      </c>
      <c r="AF181" s="72">
        <v>5.5555555555555558E-3</v>
      </c>
      <c r="AG181" s="61">
        <v>16</v>
      </c>
      <c r="AH181" s="103">
        <f>(W181*X181+Z181*AA181+AC181*AD181)/AG181</f>
        <v>0</v>
      </c>
      <c r="AI181" s="74">
        <f t="shared" si="6"/>
        <v>0</v>
      </c>
      <c r="AJ181" s="105" t="str">
        <f t="shared" si="7"/>
        <v>-</v>
      </c>
      <c r="AK181" s="62">
        <v>3.1</v>
      </c>
    </row>
    <row r="182" spans="1:37">
      <c r="A182" s="63" t="s">
        <v>460</v>
      </c>
      <c r="B182" s="64" t="s">
        <v>3</v>
      </c>
      <c r="C182" s="64" t="s">
        <v>578</v>
      </c>
      <c r="D182" s="65" t="s">
        <v>573</v>
      </c>
      <c r="E182" s="66">
        <v>-48.12</v>
      </c>
      <c r="F182" s="67">
        <v>17.899999999999999</v>
      </c>
      <c r="G182" s="68">
        <v>83.88</v>
      </c>
      <c r="H182" s="69">
        <v>17.88</v>
      </c>
      <c r="I182" s="67">
        <v>48.12</v>
      </c>
      <c r="J182" s="70">
        <v>78.36</v>
      </c>
      <c r="K182" s="66">
        <v>12.36</v>
      </c>
      <c r="L182" s="67">
        <v>78.400000000000006</v>
      </c>
      <c r="M182" s="68">
        <v>144.36000000000001</v>
      </c>
      <c r="N182" s="66">
        <v>733</v>
      </c>
      <c r="O182" s="67">
        <v>1283</v>
      </c>
      <c r="P182" s="68">
        <v>1833</v>
      </c>
      <c r="Q182" s="69">
        <v>1432</v>
      </c>
      <c r="R182" s="67">
        <v>1684</v>
      </c>
      <c r="S182" s="70">
        <v>1936</v>
      </c>
      <c r="T182" s="99">
        <v>5.5486111111111104E-2</v>
      </c>
      <c r="U182" s="100">
        <v>9.9652777777777771E-2</v>
      </c>
      <c r="V182" s="58" t="s">
        <v>5</v>
      </c>
      <c r="W182" s="59">
        <v>0</v>
      </c>
      <c r="X182" s="59">
        <v>240</v>
      </c>
      <c r="Y182" s="60" t="s">
        <v>8</v>
      </c>
      <c r="Z182" s="59">
        <v>0</v>
      </c>
      <c r="AA182" s="59">
        <v>10</v>
      </c>
      <c r="AB182" s="60" t="s">
        <v>24</v>
      </c>
      <c r="AC182" s="59">
        <v>0</v>
      </c>
      <c r="AD182" s="59">
        <v>160</v>
      </c>
      <c r="AE182" s="71">
        <v>0</v>
      </c>
      <c r="AF182" s="72">
        <v>5.5555555555555558E-3</v>
      </c>
      <c r="AG182" s="61">
        <v>16</v>
      </c>
      <c r="AH182" s="103">
        <f>(W182*X182+Z182*AA182+AC182*AD182)/AG182</f>
        <v>0</v>
      </c>
      <c r="AI182" s="74">
        <f t="shared" si="6"/>
        <v>0</v>
      </c>
      <c r="AJ182" s="105" t="str">
        <f t="shared" si="7"/>
        <v>-</v>
      </c>
      <c r="AK182" s="62">
        <v>3.1</v>
      </c>
    </row>
    <row r="183" spans="1:37" ht="15.6" customHeight="1">
      <c r="A183" s="63" t="s">
        <v>460</v>
      </c>
      <c r="B183" s="64" t="s">
        <v>3</v>
      </c>
      <c r="C183" s="64" t="s">
        <v>576</v>
      </c>
      <c r="D183" s="65" t="s">
        <v>573</v>
      </c>
      <c r="E183" s="66">
        <v>-51.24</v>
      </c>
      <c r="F183" s="67">
        <v>18.100000000000001</v>
      </c>
      <c r="G183" s="68">
        <v>87.48</v>
      </c>
      <c r="H183" s="69">
        <v>18.12</v>
      </c>
      <c r="I183" s="67">
        <v>48.36</v>
      </c>
      <c r="J183" s="70">
        <v>78.599999999999994</v>
      </c>
      <c r="K183" s="66">
        <v>9.24</v>
      </c>
      <c r="L183" s="67">
        <v>78.599999999999994</v>
      </c>
      <c r="M183" s="68">
        <v>147.96</v>
      </c>
      <c r="N183" s="66">
        <v>703</v>
      </c>
      <c r="O183" s="67">
        <v>1281</v>
      </c>
      <c r="P183" s="68">
        <v>1859</v>
      </c>
      <c r="Q183" s="69">
        <v>1432</v>
      </c>
      <c r="R183" s="67">
        <v>1684</v>
      </c>
      <c r="S183" s="70">
        <v>1936</v>
      </c>
      <c r="T183" s="99">
        <v>5.4016203703703712E-2</v>
      </c>
      <c r="U183" s="100">
        <v>9.7164351851851849E-2</v>
      </c>
      <c r="V183" s="58" t="s">
        <v>5</v>
      </c>
      <c r="W183" s="59">
        <v>0</v>
      </c>
      <c r="X183" s="59">
        <v>240</v>
      </c>
      <c r="Y183" s="60" t="s">
        <v>8</v>
      </c>
      <c r="Z183" s="59">
        <v>0</v>
      </c>
      <c r="AA183" s="59">
        <v>10</v>
      </c>
      <c r="AB183" s="60" t="s">
        <v>97</v>
      </c>
      <c r="AC183" s="59">
        <v>0</v>
      </c>
      <c r="AD183" s="59">
        <v>40</v>
      </c>
      <c r="AE183" s="71">
        <v>0</v>
      </c>
      <c r="AF183" s="72">
        <v>5.5555555555555558E-3</v>
      </c>
      <c r="AG183" s="61">
        <v>16</v>
      </c>
      <c r="AH183" s="103">
        <f>(W183*X183+Z183*AA183+AC183*AD183)/AG183</f>
        <v>0</v>
      </c>
      <c r="AI183" s="74">
        <f t="shared" si="6"/>
        <v>0</v>
      </c>
      <c r="AJ183" s="105" t="str">
        <f t="shared" si="7"/>
        <v>-</v>
      </c>
      <c r="AK183" s="62">
        <v>3.1</v>
      </c>
    </row>
    <row r="184" spans="1:37" ht="15.6" customHeight="1">
      <c r="A184" s="63" t="s">
        <v>460</v>
      </c>
      <c r="B184" s="64" t="s">
        <v>3</v>
      </c>
      <c r="C184" s="64" t="s">
        <v>579</v>
      </c>
      <c r="D184" s="65" t="s">
        <v>573</v>
      </c>
      <c r="E184" s="66">
        <v>-63.96</v>
      </c>
      <c r="F184" s="67">
        <v>18.8</v>
      </c>
      <c r="G184" s="68">
        <v>101.64</v>
      </c>
      <c r="H184" s="69">
        <v>18.84</v>
      </c>
      <c r="I184" s="67">
        <v>49.08</v>
      </c>
      <c r="J184" s="70">
        <v>79.319999999999993</v>
      </c>
      <c r="K184" s="66">
        <v>-3.48</v>
      </c>
      <c r="L184" s="67">
        <v>79.3</v>
      </c>
      <c r="M184" s="68">
        <v>162.12</v>
      </c>
      <c r="N184" s="66">
        <v>585</v>
      </c>
      <c r="O184" s="67">
        <v>1275</v>
      </c>
      <c r="P184" s="68">
        <v>1965</v>
      </c>
      <c r="Q184" s="69">
        <v>1432</v>
      </c>
      <c r="R184" s="67">
        <v>1684</v>
      </c>
      <c r="S184" s="70">
        <v>1936</v>
      </c>
      <c r="T184" s="99">
        <v>5.2395833333333336E-2</v>
      </c>
      <c r="U184" s="100">
        <v>9.4270833333333345E-2</v>
      </c>
      <c r="V184" s="58" t="s">
        <v>5</v>
      </c>
      <c r="W184" s="59">
        <v>0</v>
      </c>
      <c r="X184" s="59">
        <v>240</v>
      </c>
      <c r="Y184" s="60" t="s">
        <v>8</v>
      </c>
      <c r="Z184" s="59">
        <v>0</v>
      </c>
      <c r="AA184" s="59">
        <v>10</v>
      </c>
      <c r="AB184" s="60" t="s">
        <v>71</v>
      </c>
      <c r="AC184" s="59">
        <v>0</v>
      </c>
      <c r="AD184" s="59">
        <v>24</v>
      </c>
      <c r="AE184" s="71">
        <v>0</v>
      </c>
      <c r="AF184" s="72">
        <v>5.5555555555555558E-3</v>
      </c>
      <c r="AG184" s="61">
        <v>16</v>
      </c>
      <c r="AH184" s="103">
        <f>(W184*X184+Z184*AA184+AC184*AD184)/AG184</f>
        <v>0</v>
      </c>
      <c r="AI184" s="74">
        <f t="shared" si="6"/>
        <v>0</v>
      </c>
      <c r="AJ184" s="105" t="str">
        <f t="shared" si="7"/>
        <v>-</v>
      </c>
      <c r="AK184" s="62">
        <v>3.3</v>
      </c>
    </row>
    <row r="185" spans="1:37" ht="15.6" customHeight="1">
      <c r="A185" s="63" t="s">
        <v>460</v>
      </c>
      <c r="B185" s="64" t="s">
        <v>3</v>
      </c>
      <c r="C185" s="64" t="s">
        <v>580</v>
      </c>
      <c r="D185" s="65" t="s">
        <v>573</v>
      </c>
      <c r="E185" s="66">
        <v>-51.96</v>
      </c>
      <c r="F185" s="67">
        <v>17.600000000000001</v>
      </c>
      <c r="G185" s="68">
        <v>87.24</v>
      </c>
      <c r="H185" s="69">
        <v>17.64</v>
      </c>
      <c r="I185" s="67">
        <v>47.88</v>
      </c>
      <c r="J185" s="70">
        <v>78.12</v>
      </c>
      <c r="K185" s="66">
        <v>8.52</v>
      </c>
      <c r="L185" s="67">
        <v>78.099999999999994</v>
      </c>
      <c r="M185" s="68">
        <v>147.72</v>
      </c>
      <c r="N185" s="66">
        <v>705</v>
      </c>
      <c r="O185" s="67">
        <v>1285</v>
      </c>
      <c r="P185" s="68">
        <v>1865</v>
      </c>
      <c r="Q185" s="69">
        <v>1432</v>
      </c>
      <c r="R185" s="67">
        <v>1684</v>
      </c>
      <c r="S185" s="70">
        <v>1936</v>
      </c>
      <c r="T185" s="99">
        <v>5.2812500000000005E-2</v>
      </c>
      <c r="U185" s="100">
        <v>9.5381944444444436E-2</v>
      </c>
      <c r="V185" s="58" t="s">
        <v>5</v>
      </c>
      <c r="W185" s="59">
        <v>0</v>
      </c>
      <c r="X185" s="59">
        <v>240</v>
      </c>
      <c r="Y185" s="60" t="s">
        <v>10</v>
      </c>
      <c r="Z185" s="59">
        <v>0</v>
      </c>
      <c r="AA185" s="59">
        <v>32</v>
      </c>
      <c r="AB185" s="60" t="s">
        <v>8</v>
      </c>
      <c r="AC185" s="59">
        <v>0</v>
      </c>
      <c r="AD185" s="59">
        <v>10</v>
      </c>
      <c r="AE185" s="71">
        <v>0</v>
      </c>
      <c r="AF185" s="72">
        <v>5.5555555555555558E-3</v>
      </c>
      <c r="AG185" s="61">
        <v>16</v>
      </c>
      <c r="AH185" s="103">
        <f>(W185*X185+Z185*AA185+AC185*AD185)/AG185</f>
        <v>0</v>
      </c>
      <c r="AI185" s="74">
        <f t="shared" si="6"/>
        <v>0</v>
      </c>
      <c r="AJ185" s="105" t="str">
        <f t="shared" si="7"/>
        <v>-</v>
      </c>
      <c r="AK185" s="62">
        <v>3.4</v>
      </c>
    </row>
    <row r="186" spans="1:37">
      <c r="A186" s="63" t="s">
        <v>143</v>
      </c>
      <c r="B186" s="64"/>
      <c r="C186" s="64" t="s">
        <v>578</v>
      </c>
      <c r="D186" s="65" t="s">
        <v>573</v>
      </c>
      <c r="E186" s="66">
        <v>-34.579787230000001</v>
      </c>
      <c r="F186" s="67">
        <v>3.5</v>
      </c>
      <c r="G186" s="68">
        <v>41.620212770000002</v>
      </c>
      <c r="H186" s="69">
        <v>3.5202127660000002</v>
      </c>
      <c r="I186" s="67">
        <v>19.971063829999999</v>
      </c>
      <c r="J186" s="70">
        <v>36.421914889999996</v>
      </c>
      <c r="K186" s="66">
        <v>-1.6780851059999999</v>
      </c>
      <c r="L186" s="67">
        <v>36.4</v>
      </c>
      <c r="M186" s="68">
        <v>74.521914890000005</v>
      </c>
      <c r="N186" s="66">
        <v>60630</v>
      </c>
      <c r="O186" s="67">
        <v>120320</v>
      </c>
      <c r="P186" s="68">
        <v>180010</v>
      </c>
      <c r="Q186" s="69">
        <v>125835</v>
      </c>
      <c r="R186" s="67">
        <v>151608</v>
      </c>
      <c r="S186" s="70">
        <v>177381</v>
      </c>
      <c r="T186" s="99">
        <v>4.8263888888888884E-2</v>
      </c>
      <c r="U186" s="100">
        <v>9.2442129629629624E-2</v>
      </c>
      <c r="V186" s="58" t="s">
        <v>5</v>
      </c>
      <c r="W186" s="59">
        <v>0</v>
      </c>
      <c r="X186" s="59">
        <v>1410</v>
      </c>
      <c r="Y186" s="60" t="s">
        <v>7</v>
      </c>
      <c r="Z186" s="59">
        <v>0</v>
      </c>
      <c r="AA186" s="59">
        <v>235</v>
      </c>
      <c r="AB186" s="60" t="s">
        <v>24</v>
      </c>
      <c r="AC186" s="59">
        <v>0</v>
      </c>
      <c r="AD186" s="59">
        <v>940</v>
      </c>
      <c r="AE186" s="71">
        <v>0</v>
      </c>
      <c r="AF186" s="72">
        <v>6.5277777777777782E-2</v>
      </c>
      <c r="AG186" s="61">
        <v>1</v>
      </c>
      <c r="AH186" s="103">
        <f>(W186*X186+Z186*AA186+AC186*AD186)/AG186</f>
        <v>0</v>
      </c>
      <c r="AI186" s="74">
        <f t="shared" si="6"/>
        <v>0</v>
      </c>
      <c r="AJ186" s="105" t="str">
        <f t="shared" si="7"/>
        <v>-</v>
      </c>
      <c r="AK186" s="62">
        <v>1.2</v>
      </c>
    </row>
    <row r="187" spans="1:37" ht="15.6" customHeight="1">
      <c r="A187" s="63" t="s">
        <v>143</v>
      </c>
      <c r="B187" s="64"/>
      <c r="C187" s="64" t="s">
        <v>580</v>
      </c>
      <c r="D187" s="65" t="s">
        <v>573</v>
      </c>
      <c r="E187" s="66">
        <v>-31.45978723</v>
      </c>
      <c r="F187" s="67">
        <v>3</v>
      </c>
      <c r="G187" s="68">
        <v>37.540212769999997</v>
      </c>
      <c r="H187" s="69">
        <v>3.0402127659999998</v>
      </c>
      <c r="I187" s="67">
        <v>19.491063830000002</v>
      </c>
      <c r="J187" s="70">
        <v>35.94191489</v>
      </c>
      <c r="K187" s="66">
        <v>1.4419148939999999</v>
      </c>
      <c r="L187" s="67">
        <v>35.9</v>
      </c>
      <c r="M187" s="68">
        <v>70.441914890000007</v>
      </c>
      <c r="N187" s="66">
        <v>67022</v>
      </c>
      <c r="O187" s="67">
        <v>121072</v>
      </c>
      <c r="P187" s="68">
        <v>175122</v>
      </c>
      <c r="Q187" s="69">
        <v>125835</v>
      </c>
      <c r="R187" s="67">
        <v>151608</v>
      </c>
      <c r="S187" s="70">
        <v>177381</v>
      </c>
      <c r="T187" s="99">
        <v>4.8576388888888884E-2</v>
      </c>
      <c r="U187" s="100">
        <v>9.3483796296296287E-2</v>
      </c>
      <c r="V187" s="58" t="s">
        <v>5</v>
      </c>
      <c r="W187" s="59">
        <v>0</v>
      </c>
      <c r="X187" s="59">
        <v>1410</v>
      </c>
      <c r="Y187" s="60" t="s">
        <v>7</v>
      </c>
      <c r="Z187" s="59">
        <v>0</v>
      </c>
      <c r="AA187" s="59">
        <v>235</v>
      </c>
      <c r="AB187" s="60" t="s">
        <v>10</v>
      </c>
      <c r="AC187" s="59">
        <v>0</v>
      </c>
      <c r="AD187" s="59">
        <v>188</v>
      </c>
      <c r="AE187" s="71">
        <v>0</v>
      </c>
      <c r="AF187" s="72">
        <v>6.5277777777777782E-2</v>
      </c>
      <c r="AG187" s="61">
        <v>1</v>
      </c>
      <c r="AH187" s="103">
        <f>(W187*X187+Z187*AA187+AC187*AD187)/AG187</f>
        <v>0</v>
      </c>
      <c r="AI187" s="74">
        <f t="shared" si="6"/>
        <v>0</v>
      </c>
      <c r="AJ187" s="105" t="str">
        <f t="shared" si="7"/>
        <v>-</v>
      </c>
      <c r="AK187" s="62">
        <v>1.2</v>
      </c>
    </row>
    <row r="188" spans="1:37">
      <c r="A188" s="63" t="s">
        <v>143</v>
      </c>
      <c r="B188" s="64"/>
      <c r="C188" s="64" t="s">
        <v>579</v>
      </c>
      <c r="D188" s="65" t="s">
        <v>575</v>
      </c>
      <c r="E188" s="66">
        <v>-33.019787229999999</v>
      </c>
      <c r="F188" s="67">
        <v>3.2</v>
      </c>
      <c r="G188" s="68">
        <v>39.340212770000001</v>
      </c>
      <c r="H188" s="69">
        <v>3.1602127659999999</v>
      </c>
      <c r="I188" s="67">
        <v>19.611063829999999</v>
      </c>
      <c r="J188" s="70">
        <v>36.061914889999997</v>
      </c>
      <c r="K188" s="66">
        <v>-0.118085106</v>
      </c>
      <c r="L188" s="67">
        <v>36.1</v>
      </c>
      <c r="M188" s="68">
        <v>72.241914890000004</v>
      </c>
      <c r="N188" s="66">
        <v>64202</v>
      </c>
      <c r="O188" s="67">
        <v>120884</v>
      </c>
      <c r="P188" s="68">
        <v>177566</v>
      </c>
      <c r="Q188" s="69">
        <v>125835</v>
      </c>
      <c r="R188" s="67">
        <v>151608</v>
      </c>
      <c r="S188" s="70">
        <v>177381</v>
      </c>
      <c r="T188" s="99">
        <v>4.6250000000000006E-2</v>
      </c>
      <c r="U188" s="100">
        <v>8.9074074074074083E-2</v>
      </c>
      <c r="V188" s="58" t="s">
        <v>5</v>
      </c>
      <c r="W188" s="59">
        <v>0</v>
      </c>
      <c r="X188" s="59">
        <v>1410</v>
      </c>
      <c r="Y188" s="60" t="s">
        <v>7</v>
      </c>
      <c r="Z188" s="59">
        <v>0</v>
      </c>
      <c r="AA188" s="59">
        <v>235</v>
      </c>
      <c r="AB188" s="60" t="s">
        <v>71</v>
      </c>
      <c r="AC188" s="59">
        <v>0</v>
      </c>
      <c r="AD188" s="59">
        <v>141</v>
      </c>
      <c r="AE188" s="71">
        <v>0</v>
      </c>
      <c r="AF188" s="72">
        <v>6.5277777777777782E-2</v>
      </c>
      <c r="AG188" s="61">
        <v>1</v>
      </c>
      <c r="AH188" s="103">
        <f>(W188*X188+Z188*AA188+AC188*AD188)/AG188</f>
        <v>0</v>
      </c>
      <c r="AI188" s="74">
        <f t="shared" si="6"/>
        <v>0</v>
      </c>
      <c r="AJ188" s="105" t="str">
        <f t="shared" si="7"/>
        <v>-</v>
      </c>
      <c r="AK188" s="62">
        <v>1.1000000000000001</v>
      </c>
    </row>
    <row r="189" spans="1:37">
      <c r="A189" s="63" t="s">
        <v>135</v>
      </c>
      <c r="B189" s="64"/>
      <c r="C189" s="64" t="s">
        <v>577</v>
      </c>
      <c r="D189" s="65" t="s">
        <v>575</v>
      </c>
      <c r="E189" s="66">
        <v>4.1500000000000004</v>
      </c>
      <c r="F189" s="67">
        <v>40.799999999999997</v>
      </c>
      <c r="G189" s="68">
        <v>77.349999999999994</v>
      </c>
      <c r="H189" s="69">
        <v>40.75</v>
      </c>
      <c r="I189" s="67">
        <v>58.26</v>
      </c>
      <c r="J189" s="70">
        <v>75.77</v>
      </c>
      <c r="K189" s="66">
        <v>39.17</v>
      </c>
      <c r="L189" s="67">
        <v>75.8</v>
      </c>
      <c r="M189" s="68">
        <v>112.37</v>
      </c>
      <c r="N189" s="66">
        <v>3990</v>
      </c>
      <c r="O189" s="67">
        <v>7650</v>
      </c>
      <c r="P189" s="68">
        <v>11310</v>
      </c>
      <c r="Q189" s="69">
        <v>11725</v>
      </c>
      <c r="R189" s="67">
        <v>13476</v>
      </c>
      <c r="S189" s="70">
        <v>15227</v>
      </c>
      <c r="T189" s="99">
        <v>0.12630787037037036</v>
      </c>
      <c r="U189" s="100">
        <v>0.16673611111111111</v>
      </c>
      <c r="V189" s="58" t="s">
        <v>5</v>
      </c>
      <c r="W189" s="59">
        <v>0</v>
      </c>
      <c r="X189" s="59">
        <v>360</v>
      </c>
      <c r="Y189" s="60" t="s">
        <v>9</v>
      </c>
      <c r="Z189" s="59">
        <v>0</v>
      </c>
      <c r="AA189" s="59">
        <v>60</v>
      </c>
      <c r="AB189" s="60" t="s">
        <v>8</v>
      </c>
      <c r="AC189" s="59">
        <v>0</v>
      </c>
      <c r="AD189" s="59">
        <v>15</v>
      </c>
      <c r="AE189" s="71">
        <v>0</v>
      </c>
      <c r="AF189" s="72">
        <v>1.6666666666666666E-2</v>
      </c>
      <c r="AG189" s="61">
        <v>4</v>
      </c>
      <c r="AH189" s="103">
        <f>(W189*X189+Z189*AA189+AC189*AD189)/AG189</f>
        <v>0</v>
      </c>
      <c r="AI189" s="74">
        <f t="shared" si="6"/>
        <v>0</v>
      </c>
      <c r="AJ189" s="105" t="str">
        <f t="shared" si="7"/>
        <v>-</v>
      </c>
      <c r="AK189" s="62">
        <v>5</v>
      </c>
    </row>
    <row r="190" spans="1:37" ht="15.6" customHeight="1">
      <c r="A190" s="63" t="s">
        <v>135</v>
      </c>
      <c r="B190" s="64"/>
      <c r="C190" s="64" t="s">
        <v>574</v>
      </c>
      <c r="D190" s="65" t="s">
        <v>573</v>
      </c>
      <c r="E190" s="66">
        <v>11.05</v>
      </c>
      <c r="F190" s="67">
        <v>40.200000000000003</v>
      </c>
      <c r="G190" s="68">
        <v>69.25</v>
      </c>
      <c r="H190" s="69">
        <v>40.15</v>
      </c>
      <c r="I190" s="67">
        <v>57.66</v>
      </c>
      <c r="J190" s="70">
        <v>75.17</v>
      </c>
      <c r="K190" s="66">
        <v>46.07</v>
      </c>
      <c r="L190" s="67">
        <v>75.2</v>
      </c>
      <c r="M190" s="68">
        <v>104.27</v>
      </c>
      <c r="N190" s="66">
        <v>4800</v>
      </c>
      <c r="O190" s="67">
        <v>7710</v>
      </c>
      <c r="P190" s="68">
        <v>10620</v>
      </c>
      <c r="Q190" s="69">
        <v>11725</v>
      </c>
      <c r="R190" s="67">
        <v>13476</v>
      </c>
      <c r="S190" s="70">
        <v>15227</v>
      </c>
      <c r="T190" s="99">
        <v>9.6296296296296283E-2</v>
      </c>
      <c r="U190" s="100">
        <v>0.1353587962962963</v>
      </c>
      <c r="V190" s="58" t="s">
        <v>5</v>
      </c>
      <c r="W190" s="59">
        <v>0</v>
      </c>
      <c r="X190" s="59">
        <v>360</v>
      </c>
      <c r="Y190" s="60" t="s">
        <v>8</v>
      </c>
      <c r="Z190" s="59">
        <v>0</v>
      </c>
      <c r="AA190" s="59">
        <v>15</v>
      </c>
      <c r="AB190" s="60" t="s">
        <v>73</v>
      </c>
      <c r="AC190" s="59">
        <v>0</v>
      </c>
      <c r="AD190" s="59">
        <v>240</v>
      </c>
      <c r="AE190" s="71">
        <v>0</v>
      </c>
      <c r="AF190" s="72">
        <v>1.6666666666666666E-2</v>
      </c>
      <c r="AG190" s="61">
        <v>4</v>
      </c>
      <c r="AH190" s="103">
        <f>(W190*X190+Z190*AA190+AC190*AD190)/AG190</f>
        <v>0</v>
      </c>
      <c r="AI190" s="74">
        <f t="shared" si="6"/>
        <v>0</v>
      </c>
      <c r="AJ190" s="105" t="str">
        <f t="shared" si="7"/>
        <v>-</v>
      </c>
      <c r="AK190" s="62">
        <v>5.6</v>
      </c>
    </row>
    <row r="191" spans="1:37">
      <c r="A191" s="63" t="s">
        <v>135</v>
      </c>
      <c r="B191" s="64"/>
      <c r="C191" s="64" t="s">
        <v>578</v>
      </c>
      <c r="D191" s="65" t="s">
        <v>573</v>
      </c>
      <c r="E191" s="66">
        <v>7.27</v>
      </c>
      <c r="F191" s="67">
        <v>40.299999999999997</v>
      </c>
      <c r="G191" s="68">
        <v>73.27</v>
      </c>
      <c r="H191" s="69">
        <v>40.270000000000003</v>
      </c>
      <c r="I191" s="67">
        <v>57.78</v>
      </c>
      <c r="J191" s="70">
        <v>75.290000000000006</v>
      </c>
      <c r="K191" s="66">
        <v>42.29</v>
      </c>
      <c r="L191" s="67">
        <v>75.3</v>
      </c>
      <c r="M191" s="68">
        <v>108.29</v>
      </c>
      <c r="N191" s="66">
        <v>4398</v>
      </c>
      <c r="O191" s="67">
        <v>7698</v>
      </c>
      <c r="P191" s="68">
        <v>10998</v>
      </c>
      <c r="Q191" s="69">
        <v>11725</v>
      </c>
      <c r="R191" s="67">
        <v>13476</v>
      </c>
      <c r="S191" s="70">
        <v>15227</v>
      </c>
      <c r="T191" s="99">
        <v>0.13751157407407408</v>
      </c>
      <c r="U191" s="100">
        <v>0.18145833333333336</v>
      </c>
      <c r="V191" s="58" t="s">
        <v>5</v>
      </c>
      <c r="W191" s="59">
        <v>0</v>
      </c>
      <c r="X191" s="59">
        <v>360</v>
      </c>
      <c r="Y191" s="60" t="s">
        <v>8</v>
      </c>
      <c r="Z191" s="59">
        <v>0</v>
      </c>
      <c r="AA191" s="59">
        <v>15</v>
      </c>
      <c r="AB191" s="60" t="s">
        <v>24</v>
      </c>
      <c r="AC191" s="59">
        <v>0</v>
      </c>
      <c r="AD191" s="59">
        <v>240</v>
      </c>
      <c r="AE191" s="71">
        <v>0</v>
      </c>
      <c r="AF191" s="72">
        <v>1.6666666666666666E-2</v>
      </c>
      <c r="AG191" s="61">
        <v>4</v>
      </c>
      <c r="AH191" s="103">
        <f>(W191*X191+Z191*AA191+AC191*AD191)/AG191</f>
        <v>0</v>
      </c>
      <c r="AI191" s="74">
        <f t="shared" si="6"/>
        <v>0</v>
      </c>
      <c r="AJ191" s="105" t="str">
        <f t="shared" si="7"/>
        <v>-</v>
      </c>
      <c r="AK191" s="62">
        <v>5.6</v>
      </c>
    </row>
    <row r="192" spans="1:37" ht="15.6" customHeight="1">
      <c r="A192" s="63" t="s">
        <v>135</v>
      </c>
      <c r="B192" s="64"/>
      <c r="C192" s="64" t="s">
        <v>579</v>
      </c>
      <c r="D192" s="65" t="s">
        <v>573</v>
      </c>
      <c r="E192" s="66">
        <v>5.71</v>
      </c>
      <c r="F192" s="67">
        <v>40.4</v>
      </c>
      <c r="G192" s="68">
        <v>75.069999999999993</v>
      </c>
      <c r="H192" s="69">
        <v>40.39</v>
      </c>
      <c r="I192" s="67">
        <v>57.9</v>
      </c>
      <c r="J192" s="70">
        <v>75.41</v>
      </c>
      <c r="K192" s="66">
        <v>40.729999999999997</v>
      </c>
      <c r="L192" s="67">
        <v>75.400000000000006</v>
      </c>
      <c r="M192" s="68">
        <v>110.09</v>
      </c>
      <c r="N192" s="66">
        <v>4218</v>
      </c>
      <c r="O192" s="67">
        <v>7686</v>
      </c>
      <c r="P192" s="68">
        <v>11154</v>
      </c>
      <c r="Q192" s="69">
        <v>11725</v>
      </c>
      <c r="R192" s="67">
        <v>13476</v>
      </c>
      <c r="S192" s="70">
        <v>15227</v>
      </c>
      <c r="T192" s="99">
        <v>0.13473379629629631</v>
      </c>
      <c r="U192" s="100">
        <v>0.17780092592592592</v>
      </c>
      <c r="V192" s="58" t="s">
        <v>5</v>
      </c>
      <c r="W192" s="59">
        <v>0</v>
      </c>
      <c r="X192" s="59">
        <v>360</v>
      </c>
      <c r="Y192" s="60" t="s">
        <v>8</v>
      </c>
      <c r="Z192" s="59">
        <v>0</v>
      </c>
      <c r="AA192" s="59">
        <v>15</v>
      </c>
      <c r="AB192" s="60" t="s">
        <v>71</v>
      </c>
      <c r="AC192" s="59">
        <v>0</v>
      </c>
      <c r="AD192" s="59">
        <v>36</v>
      </c>
      <c r="AE192" s="71">
        <v>0</v>
      </c>
      <c r="AF192" s="72">
        <v>1.6666666666666666E-2</v>
      </c>
      <c r="AG192" s="61">
        <v>4</v>
      </c>
      <c r="AH192" s="103">
        <f>(W192*X192+Z192*AA192+AC192*AD192)/AG192</f>
        <v>0</v>
      </c>
      <c r="AI192" s="74">
        <f t="shared" si="6"/>
        <v>0</v>
      </c>
      <c r="AJ192" s="105" t="str">
        <f t="shared" si="7"/>
        <v>-</v>
      </c>
      <c r="AK192" s="62">
        <v>6.5</v>
      </c>
    </row>
    <row r="193" spans="1:37" ht="15.6" customHeight="1">
      <c r="A193" s="63" t="s">
        <v>135</v>
      </c>
      <c r="B193" s="64"/>
      <c r="C193" s="64" t="s">
        <v>580</v>
      </c>
      <c r="D193" s="65" t="s">
        <v>573</v>
      </c>
      <c r="E193" s="66">
        <v>-0.65</v>
      </c>
      <c r="F193" s="67">
        <v>40.799999999999997</v>
      </c>
      <c r="G193" s="68">
        <v>82.15</v>
      </c>
      <c r="H193" s="69">
        <v>40.75</v>
      </c>
      <c r="I193" s="67">
        <v>58.26</v>
      </c>
      <c r="J193" s="70">
        <v>75.77</v>
      </c>
      <c r="K193" s="66">
        <v>34.369999999999997</v>
      </c>
      <c r="L193" s="67">
        <v>75.8</v>
      </c>
      <c r="M193" s="68">
        <v>117.17</v>
      </c>
      <c r="N193" s="66">
        <v>3510</v>
      </c>
      <c r="O193" s="67">
        <v>7650</v>
      </c>
      <c r="P193" s="68">
        <v>11790</v>
      </c>
      <c r="Q193" s="69">
        <v>11725</v>
      </c>
      <c r="R193" s="67">
        <v>13476</v>
      </c>
      <c r="S193" s="70">
        <v>15227</v>
      </c>
      <c r="T193" s="99">
        <v>0.12630787037037036</v>
      </c>
      <c r="U193" s="100">
        <v>0.16673611111111111</v>
      </c>
      <c r="V193" s="58" t="s">
        <v>5</v>
      </c>
      <c r="W193" s="59">
        <v>0</v>
      </c>
      <c r="X193" s="59">
        <v>360</v>
      </c>
      <c r="Y193" s="60" t="s">
        <v>10</v>
      </c>
      <c r="Z193" s="59">
        <v>0</v>
      </c>
      <c r="AA193" s="59">
        <v>48</v>
      </c>
      <c r="AB193" s="60" t="s">
        <v>8</v>
      </c>
      <c r="AC193" s="59">
        <v>0</v>
      </c>
      <c r="AD193" s="59">
        <v>15</v>
      </c>
      <c r="AE193" s="71">
        <v>0</v>
      </c>
      <c r="AF193" s="72">
        <v>1.6666666666666666E-2</v>
      </c>
      <c r="AG193" s="61">
        <v>4</v>
      </c>
      <c r="AH193" s="103">
        <f>(W193*X193+Z193*AA193+AC193*AD193)/AG193</f>
        <v>0</v>
      </c>
      <c r="AI193" s="74">
        <f t="shared" si="6"/>
        <v>0</v>
      </c>
      <c r="AJ193" s="105" t="str">
        <f t="shared" si="7"/>
        <v>-</v>
      </c>
      <c r="AK193" s="62">
        <v>6.8</v>
      </c>
    </row>
    <row r="194" spans="1:37">
      <c r="A194" s="63" t="s">
        <v>236</v>
      </c>
      <c r="B194" s="64"/>
      <c r="C194" s="64" t="s">
        <v>579</v>
      </c>
      <c r="D194" s="65" t="s">
        <v>575</v>
      </c>
      <c r="E194" s="66">
        <v>-35.209411760000002</v>
      </c>
      <c r="F194" s="67">
        <v>1</v>
      </c>
      <c r="G194" s="68">
        <v>37.150588239999998</v>
      </c>
      <c r="H194" s="69">
        <v>0.97058823500000002</v>
      </c>
      <c r="I194" s="67">
        <v>29.86588235</v>
      </c>
      <c r="J194" s="70">
        <v>58.761176470000002</v>
      </c>
      <c r="K194" s="66">
        <v>22.581176469999999</v>
      </c>
      <c r="L194" s="67">
        <v>58.8</v>
      </c>
      <c r="M194" s="68">
        <v>94.941176470000002</v>
      </c>
      <c r="N194" s="66">
        <v>3870</v>
      </c>
      <c r="O194" s="67">
        <v>7287</v>
      </c>
      <c r="P194" s="68">
        <v>10704</v>
      </c>
      <c r="Q194" s="69">
        <v>7379</v>
      </c>
      <c r="R194" s="67">
        <v>10108</v>
      </c>
      <c r="S194" s="70">
        <v>12837</v>
      </c>
      <c r="T194" s="99">
        <v>5.153935185185185E-2</v>
      </c>
      <c r="U194" s="100">
        <v>0.12722222222222221</v>
      </c>
      <c r="V194" s="58" t="s">
        <v>5</v>
      </c>
      <c r="W194" s="59">
        <v>0</v>
      </c>
      <c r="X194" s="59">
        <v>510</v>
      </c>
      <c r="Y194" s="60" t="s">
        <v>7</v>
      </c>
      <c r="Z194" s="59">
        <v>0</v>
      </c>
      <c r="AA194" s="59">
        <v>85</v>
      </c>
      <c r="AB194" s="60" t="s">
        <v>71</v>
      </c>
      <c r="AC194" s="59">
        <v>0</v>
      </c>
      <c r="AD194" s="59">
        <v>51</v>
      </c>
      <c r="AE194" s="71">
        <v>0</v>
      </c>
      <c r="AF194" s="72">
        <v>2.361111111111111E-2</v>
      </c>
      <c r="AG194" s="61">
        <v>6</v>
      </c>
      <c r="AH194" s="103">
        <f>(W194*X194+Z194*AA194+AC194*AD194)/AG194</f>
        <v>0</v>
      </c>
      <c r="AI194" s="74">
        <f t="shared" si="6"/>
        <v>0</v>
      </c>
      <c r="AJ194" s="105" t="str">
        <f t="shared" si="7"/>
        <v>-</v>
      </c>
      <c r="AK194" s="62">
        <v>2.2000000000000002</v>
      </c>
    </row>
    <row r="195" spans="1:37" ht="15.6" customHeight="1">
      <c r="A195" s="63" t="s">
        <v>142</v>
      </c>
      <c r="B195" s="64"/>
      <c r="C195" s="64" t="s">
        <v>580</v>
      </c>
      <c r="D195" s="65" t="s">
        <v>573</v>
      </c>
      <c r="E195" s="66">
        <v>-33.64941176</v>
      </c>
      <c r="F195" s="67">
        <v>0.9</v>
      </c>
      <c r="G195" s="68">
        <v>35.35058824</v>
      </c>
      <c r="H195" s="69">
        <v>0.85058823500000003</v>
      </c>
      <c r="I195" s="67">
        <v>29.745882349999999</v>
      </c>
      <c r="J195" s="70">
        <v>58.641176469999998</v>
      </c>
      <c r="K195" s="66">
        <v>24.141176470000001</v>
      </c>
      <c r="L195" s="67">
        <v>58.6</v>
      </c>
      <c r="M195" s="68">
        <v>93.141176470000005</v>
      </c>
      <c r="N195" s="66">
        <v>4040</v>
      </c>
      <c r="O195" s="67">
        <v>7299</v>
      </c>
      <c r="P195" s="68">
        <v>10557</v>
      </c>
      <c r="Q195" s="69">
        <v>7379</v>
      </c>
      <c r="R195" s="67">
        <v>10108</v>
      </c>
      <c r="S195" s="70">
        <v>12837</v>
      </c>
      <c r="T195" s="99">
        <v>5.1597222222222218E-2</v>
      </c>
      <c r="U195" s="100">
        <v>0.12744212962962961</v>
      </c>
      <c r="V195" s="58" t="s">
        <v>5</v>
      </c>
      <c r="W195" s="59">
        <v>0</v>
      </c>
      <c r="X195" s="59">
        <v>510</v>
      </c>
      <c r="Y195" s="60" t="s">
        <v>7</v>
      </c>
      <c r="Z195" s="59">
        <v>0</v>
      </c>
      <c r="AA195" s="59">
        <v>85</v>
      </c>
      <c r="AB195" s="60" t="s">
        <v>10</v>
      </c>
      <c r="AC195" s="59">
        <v>0</v>
      </c>
      <c r="AD195" s="59">
        <v>68</v>
      </c>
      <c r="AE195" s="71">
        <v>0</v>
      </c>
      <c r="AF195" s="72">
        <v>2.361111111111111E-2</v>
      </c>
      <c r="AG195" s="61">
        <v>6</v>
      </c>
      <c r="AH195" s="103">
        <f>(W195*X195+Z195*AA195+AC195*AD195)/AG195</f>
        <v>0</v>
      </c>
      <c r="AI195" s="74">
        <f t="shared" si="6"/>
        <v>0</v>
      </c>
      <c r="AJ195" s="105" t="str">
        <f t="shared" si="7"/>
        <v>-</v>
      </c>
      <c r="AK195" s="62">
        <v>2.2000000000000002</v>
      </c>
    </row>
    <row r="196" spans="1:37">
      <c r="A196" s="63" t="s">
        <v>142</v>
      </c>
      <c r="B196" s="64"/>
      <c r="C196" s="64" t="s">
        <v>579</v>
      </c>
      <c r="D196" s="65" t="s">
        <v>575</v>
      </c>
      <c r="E196" s="66">
        <v>-35.209411760000002</v>
      </c>
      <c r="F196" s="67">
        <v>1</v>
      </c>
      <c r="G196" s="68">
        <v>37.150588239999998</v>
      </c>
      <c r="H196" s="69">
        <v>0.97058823500000002</v>
      </c>
      <c r="I196" s="67">
        <v>29.86588235</v>
      </c>
      <c r="J196" s="70">
        <v>58.761176470000002</v>
      </c>
      <c r="K196" s="66">
        <v>22.581176469999999</v>
      </c>
      <c r="L196" s="67">
        <v>58.8</v>
      </c>
      <c r="M196" s="68">
        <v>94.941176470000002</v>
      </c>
      <c r="N196" s="66">
        <v>3870</v>
      </c>
      <c r="O196" s="67">
        <v>7287</v>
      </c>
      <c r="P196" s="68">
        <v>10704</v>
      </c>
      <c r="Q196" s="69">
        <v>7379</v>
      </c>
      <c r="R196" s="67">
        <v>10108</v>
      </c>
      <c r="S196" s="70">
        <v>12837</v>
      </c>
      <c r="T196" s="99">
        <v>4.8854166666666664E-2</v>
      </c>
      <c r="U196" s="100">
        <v>9.6944444444444444E-2</v>
      </c>
      <c r="V196" s="58" t="s">
        <v>5</v>
      </c>
      <c r="W196" s="59">
        <v>0</v>
      </c>
      <c r="X196" s="59">
        <v>510</v>
      </c>
      <c r="Y196" s="60" t="s">
        <v>7</v>
      </c>
      <c r="Z196" s="59">
        <v>0</v>
      </c>
      <c r="AA196" s="59">
        <v>85</v>
      </c>
      <c r="AB196" s="60" t="s">
        <v>71</v>
      </c>
      <c r="AC196" s="59">
        <v>0</v>
      </c>
      <c r="AD196" s="59">
        <v>51</v>
      </c>
      <c r="AE196" s="71">
        <v>0</v>
      </c>
      <c r="AF196" s="72">
        <v>2.361111111111111E-2</v>
      </c>
      <c r="AG196" s="61">
        <v>6</v>
      </c>
      <c r="AH196" s="103">
        <f>(W196*X196+Z196*AA196+AC196*AD196)/AG196</f>
        <v>0</v>
      </c>
      <c r="AI196" s="74">
        <f t="shared" si="6"/>
        <v>0</v>
      </c>
      <c r="AJ196" s="105" t="str">
        <f t="shared" si="7"/>
        <v>-</v>
      </c>
      <c r="AK196" s="62">
        <v>2</v>
      </c>
    </row>
    <row r="197" spans="1:37">
      <c r="A197" s="63" t="s">
        <v>142</v>
      </c>
      <c r="B197" s="64"/>
      <c r="C197" s="64" t="s">
        <v>574</v>
      </c>
      <c r="D197" s="65" t="s">
        <v>573</v>
      </c>
      <c r="E197" s="66">
        <v>-41.569411760000001</v>
      </c>
      <c r="F197" s="67">
        <v>1.3</v>
      </c>
      <c r="G197" s="68">
        <v>44.230588240000003</v>
      </c>
      <c r="H197" s="69">
        <v>1.330588235</v>
      </c>
      <c r="I197" s="67">
        <v>30.225882349999999</v>
      </c>
      <c r="J197" s="70">
        <v>59.121176470000002</v>
      </c>
      <c r="K197" s="66">
        <v>16.22117647</v>
      </c>
      <c r="L197" s="67">
        <v>59.1</v>
      </c>
      <c r="M197" s="68">
        <v>102.0211765</v>
      </c>
      <c r="N197" s="66">
        <v>3202</v>
      </c>
      <c r="O197" s="67">
        <v>7254</v>
      </c>
      <c r="P197" s="68">
        <v>11305</v>
      </c>
      <c r="Q197" s="69">
        <v>7379</v>
      </c>
      <c r="R197" s="67">
        <v>10108</v>
      </c>
      <c r="S197" s="70">
        <v>12837</v>
      </c>
      <c r="T197" s="99">
        <v>5.4050925925925926E-2</v>
      </c>
      <c r="U197" s="100">
        <v>0.1318287037037037</v>
      </c>
      <c r="V197" s="58" t="s">
        <v>5</v>
      </c>
      <c r="W197" s="59">
        <v>0</v>
      </c>
      <c r="X197" s="59">
        <v>510</v>
      </c>
      <c r="Y197" s="60" t="s">
        <v>7</v>
      </c>
      <c r="Z197" s="59">
        <v>0</v>
      </c>
      <c r="AA197" s="59">
        <v>85</v>
      </c>
      <c r="AB197" s="60" t="s">
        <v>73</v>
      </c>
      <c r="AC197" s="59">
        <v>0</v>
      </c>
      <c r="AD197" s="59">
        <v>340</v>
      </c>
      <c r="AE197" s="71">
        <v>0</v>
      </c>
      <c r="AF197" s="72">
        <v>2.361111111111111E-2</v>
      </c>
      <c r="AG197" s="61">
        <v>6</v>
      </c>
      <c r="AH197" s="103">
        <f>(W197*X197+Z197*AA197+AC197*AD197)/AG197</f>
        <v>0</v>
      </c>
      <c r="AI197" s="74">
        <f t="shared" si="6"/>
        <v>0</v>
      </c>
      <c r="AJ197" s="105" t="str">
        <f t="shared" si="7"/>
        <v>-</v>
      </c>
      <c r="AK197" s="62">
        <v>2.5</v>
      </c>
    </row>
    <row r="198" spans="1:37">
      <c r="A198" s="63" t="s">
        <v>145</v>
      </c>
      <c r="B198" s="64"/>
      <c r="C198" s="64" t="s">
        <v>574</v>
      </c>
      <c r="D198" s="65" t="s">
        <v>573</v>
      </c>
      <c r="E198" s="66">
        <v>-43.65</v>
      </c>
      <c r="F198" s="67">
        <v>2.6</v>
      </c>
      <c r="G198" s="68">
        <v>48.75</v>
      </c>
      <c r="H198" s="69">
        <v>2.5499999999999998</v>
      </c>
      <c r="I198" s="67">
        <v>15.40909091</v>
      </c>
      <c r="J198" s="70">
        <v>28.268181819999999</v>
      </c>
      <c r="K198" s="66">
        <v>-17.93181818</v>
      </c>
      <c r="L198" s="67">
        <v>28.3</v>
      </c>
      <c r="M198" s="68">
        <v>74.468181819999998</v>
      </c>
      <c r="N198" s="66">
        <v>2222</v>
      </c>
      <c r="O198" s="67">
        <v>5610</v>
      </c>
      <c r="P198" s="68">
        <v>8998</v>
      </c>
      <c r="Q198" s="69">
        <v>5797</v>
      </c>
      <c r="R198" s="67">
        <v>6740</v>
      </c>
      <c r="S198" s="70">
        <v>7683</v>
      </c>
      <c r="T198" s="99">
        <v>4.3333333333333335E-2</v>
      </c>
      <c r="U198" s="100">
        <v>8.3645833333333322E-2</v>
      </c>
      <c r="V198" s="58" t="s">
        <v>5</v>
      </c>
      <c r="W198" s="59">
        <v>0</v>
      </c>
      <c r="X198" s="59">
        <v>264</v>
      </c>
      <c r="Y198" s="60" t="s">
        <v>8</v>
      </c>
      <c r="Z198" s="59">
        <v>0</v>
      </c>
      <c r="AA198" s="59">
        <v>11</v>
      </c>
      <c r="AB198" s="60" t="s">
        <v>72</v>
      </c>
      <c r="AC198" s="59">
        <v>0</v>
      </c>
      <c r="AD198" s="59">
        <v>352</v>
      </c>
      <c r="AE198" s="71">
        <v>0</v>
      </c>
      <c r="AF198" s="72">
        <v>1.2222222222222223E-2</v>
      </c>
      <c r="AG198" s="61">
        <v>4</v>
      </c>
      <c r="AH198" s="103">
        <f>(W198*X198+Z198*AA198+AC198*AD198)/AG198</f>
        <v>0</v>
      </c>
      <c r="AI198" s="74">
        <f t="shared" si="6"/>
        <v>0</v>
      </c>
      <c r="AJ198" s="105" t="str">
        <f t="shared" si="7"/>
        <v>-</v>
      </c>
      <c r="AK198" s="62">
        <v>0.8</v>
      </c>
    </row>
    <row r="199" spans="1:37">
      <c r="A199" s="63" t="s">
        <v>145</v>
      </c>
      <c r="B199" s="64"/>
      <c r="C199" s="64" t="s">
        <v>577</v>
      </c>
      <c r="D199" s="65" t="s">
        <v>573</v>
      </c>
      <c r="E199" s="66">
        <v>-43.65</v>
      </c>
      <c r="F199" s="67">
        <v>2.6</v>
      </c>
      <c r="G199" s="68">
        <v>48.75</v>
      </c>
      <c r="H199" s="69">
        <v>2.5499999999999998</v>
      </c>
      <c r="I199" s="67">
        <v>15.40909091</v>
      </c>
      <c r="J199" s="70">
        <v>28.268181819999999</v>
      </c>
      <c r="K199" s="66">
        <v>-17.93181818</v>
      </c>
      <c r="L199" s="67">
        <v>28.3</v>
      </c>
      <c r="M199" s="68">
        <v>74.468181819999998</v>
      </c>
      <c r="N199" s="66">
        <v>2222</v>
      </c>
      <c r="O199" s="67">
        <v>5610</v>
      </c>
      <c r="P199" s="68">
        <v>8998</v>
      </c>
      <c r="Q199" s="69">
        <v>5797</v>
      </c>
      <c r="R199" s="67">
        <v>6740</v>
      </c>
      <c r="S199" s="70">
        <v>7683</v>
      </c>
      <c r="T199" s="99">
        <v>4.6527777777777779E-2</v>
      </c>
      <c r="U199" s="100">
        <v>8.9490740740740746E-2</v>
      </c>
      <c r="V199" s="58" t="s">
        <v>5</v>
      </c>
      <c r="W199" s="59">
        <v>0</v>
      </c>
      <c r="X199" s="59">
        <v>264</v>
      </c>
      <c r="Y199" s="60" t="s">
        <v>8</v>
      </c>
      <c r="Z199" s="59">
        <v>0</v>
      </c>
      <c r="AA199" s="59">
        <v>11</v>
      </c>
      <c r="AB199" s="60" t="s">
        <v>72</v>
      </c>
      <c r="AC199" s="59">
        <v>0</v>
      </c>
      <c r="AD199" s="59">
        <v>352</v>
      </c>
      <c r="AE199" s="71">
        <v>0</v>
      </c>
      <c r="AF199" s="72">
        <v>1.2222222222222223E-2</v>
      </c>
      <c r="AG199" s="61">
        <v>4</v>
      </c>
      <c r="AH199" s="103">
        <f>(W199*X199+Z199*AA199+AC199*AD199)/AG199</f>
        <v>0</v>
      </c>
      <c r="AI199" s="74">
        <f t="shared" si="6"/>
        <v>0</v>
      </c>
      <c r="AJ199" s="105" t="str">
        <f t="shared" si="7"/>
        <v>-</v>
      </c>
      <c r="AK199" s="62">
        <v>0.9</v>
      </c>
    </row>
    <row r="200" spans="1:37">
      <c r="A200" s="63" t="s">
        <v>145</v>
      </c>
      <c r="B200" s="64"/>
      <c r="C200" s="64" t="s">
        <v>579</v>
      </c>
      <c r="D200" s="65" t="s">
        <v>573</v>
      </c>
      <c r="E200" s="66">
        <v>-43.65</v>
      </c>
      <c r="F200" s="67">
        <v>2.6</v>
      </c>
      <c r="G200" s="68">
        <v>48.75</v>
      </c>
      <c r="H200" s="69">
        <v>2.5499999999999998</v>
      </c>
      <c r="I200" s="67">
        <v>15.40909091</v>
      </c>
      <c r="J200" s="70">
        <v>28.268181819999999</v>
      </c>
      <c r="K200" s="66">
        <v>-17.93181818</v>
      </c>
      <c r="L200" s="67">
        <v>28.3</v>
      </c>
      <c r="M200" s="68">
        <v>74.468181819999998</v>
      </c>
      <c r="N200" s="66">
        <v>2222</v>
      </c>
      <c r="O200" s="67">
        <v>5610</v>
      </c>
      <c r="P200" s="68">
        <v>8998</v>
      </c>
      <c r="Q200" s="69">
        <v>5797</v>
      </c>
      <c r="R200" s="67">
        <v>6740</v>
      </c>
      <c r="S200" s="70">
        <v>7683</v>
      </c>
      <c r="T200" s="99">
        <v>4.8761574074074075E-2</v>
      </c>
      <c r="U200" s="100">
        <v>9.3587962962962956E-2</v>
      </c>
      <c r="V200" s="58" t="s">
        <v>5</v>
      </c>
      <c r="W200" s="59">
        <v>0</v>
      </c>
      <c r="X200" s="59">
        <v>264</v>
      </c>
      <c r="Y200" s="60" t="s">
        <v>8</v>
      </c>
      <c r="Z200" s="59">
        <v>0</v>
      </c>
      <c r="AA200" s="59">
        <v>11</v>
      </c>
      <c r="AB200" s="60" t="s">
        <v>72</v>
      </c>
      <c r="AC200" s="59">
        <v>0</v>
      </c>
      <c r="AD200" s="59">
        <v>352</v>
      </c>
      <c r="AE200" s="71">
        <v>0</v>
      </c>
      <c r="AF200" s="72">
        <v>1.2222222222222223E-2</v>
      </c>
      <c r="AG200" s="61">
        <v>4</v>
      </c>
      <c r="AH200" s="103">
        <f>(W200*X200+Z200*AA200+AC200*AD200)/AG200</f>
        <v>0</v>
      </c>
      <c r="AI200" s="74">
        <f t="shared" si="6"/>
        <v>0</v>
      </c>
      <c r="AJ200" s="105" t="str">
        <f t="shared" si="7"/>
        <v>-</v>
      </c>
      <c r="AK200" s="62">
        <v>1</v>
      </c>
    </row>
    <row r="201" spans="1:37">
      <c r="A201" s="63" t="s">
        <v>145</v>
      </c>
      <c r="B201" s="64"/>
      <c r="C201" s="64" t="s">
        <v>578</v>
      </c>
      <c r="D201" s="65" t="s">
        <v>575</v>
      </c>
      <c r="E201" s="66">
        <v>-43.65</v>
      </c>
      <c r="F201" s="67">
        <v>2.6</v>
      </c>
      <c r="G201" s="68">
        <v>48.75</v>
      </c>
      <c r="H201" s="69">
        <v>2.5499999999999998</v>
      </c>
      <c r="I201" s="67">
        <v>15.40909091</v>
      </c>
      <c r="J201" s="70">
        <v>28.268181819999999</v>
      </c>
      <c r="K201" s="66">
        <v>-17.93181818</v>
      </c>
      <c r="L201" s="67">
        <v>28.3</v>
      </c>
      <c r="M201" s="68">
        <v>74.468181819999998</v>
      </c>
      <c r="N201" s="66">
        <v>2222</v>
      </c>
      <c r="O201" s="67">
        <v>5610</v>
      </c>
      <c r="P201" s="68">
        <v>8998</v>
      </c>
      <c r="Q201" s="69">
        <v>5797</v>
      </c>
      <c r="R201" s="67">
        <v>6740</v>
      </c>
      <c r="S201" s="70">
        <v>7683</v>
      </c>
      <c r="T201" s="99">
        <v>4.5405092592592594E-2</v>
      </c>
      <c r="U201" s="100">
        <v>8.744212962962962E-2</v>
      </c>
      <c r="V201" s="58" t="s">
        <v>5</v>
      </c>
      <c r="W201" s="59">
        <v>0</v>
      </c>
      <c r="X201" s="59">
        <v>264</v>
      </c>
      <c r="Y201" s="60" t="s">
        <v>8</v>
      </c>
      <c r="Z201" s="59">
        <v>0</v>
      </c>
      <c r="AA201" s="59">
        <v>11</v>
      </c>
      <c r="AB201" s="60" t="s">
        <v>72</v>
      </c>
      <c r="AC201" s="59">
        <v>0</v>
      </c>
      <c r="AD201" s="59">
        <v>352</v>
      </c>
      <c r="AE201" s="71">
        <v>0</v>
      </c>
      <c r="AF201" s="72">
        <v>1.2222222222222223E-2</v>
      </c>
      <c r="AG201" s="61">
        <v>4</v>
      </c>
      <c r="AH201" s="103">
        <f>(W201*X201+Z201*AA201+AC201*AD201)/AG201</f>
        <v>0</v>
      </c>
      <c r="AI201" s="74">
        <f t="shared" si="6"/>
        <v>0</v>
      </c>
      <c r="AJ201" s="105" t="str">
        <f t="shared" si="7"/>
        <v>-</v>
      </c>
      <c r="AK201" s="62">
        <v>0.7</v>
      </c>
    </row>
    <row r="202" spans="1:37">
      <c r="A202" s="63" t="s">
        <v>489</v>
      </c>
      <c r="B202" s="64" t="s">
        <v>26</v>
      </c>
      <c r="C202" s="64" t="s">
        <v>574</v>
      </c>
      <c r="D202" s="65" t="s">
        <v>575</v>
      </c>
      <c r="E202" s="66">
        <v>-169.5</v>
      </c>
      <c r="F202" s="67">
        <v>-84</v>
      </c>
      <c r="G202" s="68">
        <v>1.5</v>
      </c>
      <c r="H202" s="69">
        <v>-84</v>
      </c>
      <c r="I202" s="67">
        <v>54</v>
      </c>
      <c r="J202" s="70">
        <v>192</v>
      </c>
      <c r="K202" s="66">
        <v>106.5</v>
      </c>
      <c r="L202" s="67">
        <v>192</v>
      </c>
      <c r="M202" s="68">
        <v>277.5</v>
      </c>
      <c r="N202" s="66">
        <v>25.5</v>
      </c>
      <c r="O202" s="67">
        <v>54</v>
      </c>
      <c r="P202" s="68">
        <v>82.5</v>
      </c>
      <c r="Q202" s="69">
        <v>26</v>
      </c>
      <c r="R202" s="67">
        <v>72</v>
      </c>
      <c r="S202" s="70">
        <v>118</v>
      </c>
      <c r="T202" s="99">
        <v>7.6851851851851847E-3</v>
      </c>
      <c r="U202" s="100">
        <v>5.2326388888888888E-2</v>
      </c>
      <c r="V202" s="58" t="s">
        <v>5</v>
      </c>
      <c r="W202" s="59">
        <v>0</v>
      </c>
      <c r="X202" s="59">
        <v>75</v>
      </c>
      <c r="Y202" s="60" t="s">
        <v>19</v>
      </c>
      <c r="Z202" s="59">
        <v>0</v>
      </c>
      <c r="AA202" s="59">
        <v>75</v>
      </c>
      <c r="AB202" s="60">
        <v>0</v>
      </c>
      <c r="AC202" s="59">
        <v>0</v>
      </c>
      <c r="AD202" s="59">
        <v>0</v>
      </c>
      <c r="AE202" s="71">
        <v>0</v>
      </c>
      <c r="AF202" s="72">
        <v>6.9444444444444447E-4</v>
      </c>
      <c r="AG202" s="61">
        <v>50</v>
      </c>
      <c r="AH202" s="103">
        <f>(W202*X202+Z202*AA202+AC202*AD202)/AG202</f>
        <v>0</v>
      </c>
      <c r="AI202" s="74">
        <f t="shared" si="6"/>
        <v>0</v>
      </c>
      <c r="AJ202" s="105" t="str">
        <f t="shared" si="7"/>
        <v>-</v>
      </c>
      <c r="AK202" s="62">
        <v>2.1</v>
      </c>
    </row>
    <row r="203" spans="1:37">
      <c r="A203" s="63" t="s">
        <v>489</v>
      </c>
      <c r="B203" s="64" t="s">
        <v>3</v>
      </c>
      <c r="C203" s="64" t="s">
        <v>574</v>
      </c>
      <c r="D203" s="65" t="s">
        <v>575</v>
      </c>
      <c r="E203" s="66">
        <v>-67.8</v>
      </c>
      <c r="F203" s="67">
        <v>-33.6</v>
      </c>
      <c r="G203" s="68">
        <v>0.6</v>
      </c>
      <c r="H203" s="69">
        <v>-33.6</v>
      </c>
      <c r="I203" s="67">
        <v>21.6</v>
      </c>
      <c r="J203" s="70">
        <v>76.8</v>
      </c>
      <c r="K203" s="66">
        <v>42.6</v>
      </c>
      <c r="L203" s="67">
        <v>76.8</v>
      </c>
      <c r="M203" s="68">
        <v>111</v>
      </c>
      <c r="N203" s="66">
        <v>25.5</v>
      </c>
      <c r="O203" s="67">
        <v>54</v>
      </c>
      <c r="P203" s="68">
        <v>82.5</v>
      </c>
      <c r="Q203" s="69">
        <v>26</v>
      </c>
      <c r="R203" s="67">
        <v>72</v>
      </c>
      <c r="S203" s="70">
        <v>118</v>
      </c>
      <c r="T203" s="99">
        <v>7.6851851851851847E-3</v>
      </c>
      <c r="U203" s="100">
        <v>5.2326388888888888E-2</v>
      </c>
      <c r="V203" s="58" t="s">
        <v>5</v>
      </c>
      <c r="W203" s="59">
        <v>0</v>
      </c>
      <c r="X203" s="59">
        <v>30</v>
      </c>
      <c r="Y203" s="60" t="s">
        <v>19</v>
      </c>
      <c r="Z203" s="59">
        <v>0</v>
      </c>
      <c r="AA203" s="59">
        <v>30</v>
      </c>
      <c r="AB203" s="60">
        <v>0</v>
      </c>
      <c r="AC203" s="59">
        <v>0</v>
      </c>
      <c r="AD203" s="59">
        <v>0</v>
      </c>
      <c r="AE203" s="71">
        <v>0</v>
      </c>
      <c r="AF203" s="72">
        <v>6.9444444444444447E-4</v>
      </c>
      <c r="AG203" s="61">
        <v>20</v>
      </c>
      <c r="AH203" s="103">
        <f>(W203*X203+Z203*AA203+AC203*AD203)/AG203</f>
        <v>0</v>
      </c>
      <c r="AI203" s="74">
        <f t="shared" si="6"/>
        <v>0</v>
      </c>
      <c r="AJ203" s="105" t="str">
        <f t="shared" si="7"/>
        <v>-</v>
      </c>
      <c r="AK203" s="62">
        <v>0.8</v>
      </c>
    </row>
    <row r="204" spans="1:37">
      <c r="A204" s="63" t="s">
        <v>492</v>
      </c>
      <c r="B204" s="64" t="s">
        <v>26</v>
      </c>
      <c r="C204" s="64" t="s">
        <v>576</v>
      </c>
      <c r="D204" s="65" t="s">
        <v>575</v>
      </c>
      <c r="E204" s="66">
        <v>-138</v>
      </c>
      <c r="F204" s="67">
        <v>-54</v>
      </c>
      <c r="G204" s="68">
        <v>30</v>
      </c>
      <c r="H204" s="69">
        <v>-54</v>
      </c>
      <c r="I204" s="67">
        <v>51</v>
      </c>
      <c r="J204" s="70">
        <v>156</v>
      </c>
      <c r="K204" s="66">
        <v>72</v>
      </c>
      <c r="L204" s="67">
        <v>156</v>
      </c>
      <c r="M204" s="68">
        <v>240</v>
      </c>
      <c r="N204" s="66">
        <v>112</v>
      </c>
      <c r="O204" s="67">
        <v>224</v>
      </c>
      <c r="P204" s="68">
        <v>336</v>
      </c>
      <c r="Q204" s="69">
        <v>152</v>
      </c>
      <c r="R204" s="67">
        <v>292</v>
      </c>
      <c r="S204" s="70">
        <v>432</v>
      </c>
      <c r="T204" s="99">
        <v>9.2245370370370363E-3</v>
      </c>
      <c r="U204" s="100">
        <v>5.3240740740740734E-2</v>
      </c>
      <c r="V204" s="58" t="s">
        <v>5</v>
      </c>
      <c r="W204" s="59">
        <v>0</v>
      </c>
      <c r="X204" s="59">
        <v>90</v>
      </c>
      <c r="Y204" s="60" t="s">
        <v>22</v>
      </c>
      <c r="Z204" s="59">
        <v>0</v>
      </c>
      <c r="AA204" s="59">
        <v>60</v>
      </c>
      <c r="AB204" s="60">
        <v>0</v>
      </c>
      <c r="AC204" s="59">
        <v>0</v>
      </c>
      <c r="AD204" s="59">
        <v>0</v>
      </c>
      <c r="AE204" s="71">
        <v>0</v>
      </c>
      <c r="AF204" s="72">
        <v>8.3333333333333339E-4</v>
      </c>
      <c r="AG204" s="61">
        <v>15</v>
      </c>
      <c r="AH204" s="103">
        <f>(W204*X204+Z204*AA204+AC204*AD204)/AG204</f>
        <v>0</v>
      </c>
      <c r="AI204" s="74">
        <f t="shared" si="6"/>
        <v>0</v>
      </c>
      <c r="AJ204" s="105" t="str">
        <f t="shared" si="7"/>
        <v>-</v>
      </c>
      <c r="AK204" s="62">
        <v>2.1</v>
      </c>
    </row>
    <row r="205" spans="1:37">
      <c r="A205" s="63" t="s">
        <v>492</v>
      </c>
      <c r="B205" s="64" t="s">
        <v>3</v>
      </c>
      <c r="C205" s="64" t="s">
        <v>576</v>
      </c>
      <c r="D205" s="65" t="s">
        <v>575</v>
      </c>
      <c r="E205" s="66">
        <v>-55.2</v>
      </c>
      <c r="F205" s="67">
        <v>-21.6</v>
      </c>
      <c r="G205" s="68">
        <v>12</v>
      </c>
      <c r="H205" s="69">
        <v>-21.6</v>
      </c>
      <c r="I205" s="67">
        <v>20.399999999999999</v>
      </c>
      <c r="J205" s="70">
        <v>62.4</v>
      </c>
      <c r="K205" s="66">
        <v>28.8</v>
      </c>
      <c r="L205" s="67">
        <v>62.4</v>
      </c>
      <c r="M205" s="68">
        <v>96</v>
      </c>
      <c r="N205" s="66">
        <v>112</v>
      </c>
      <c r="O205" s="67">
        <v>224</v>
      </c>
      <c r="P205" s="68">
        <v>336</v>
      </c>
      <c r="Q205" s="69">
        <v>152</v>
      </c>
      <c r="R205" s="67">
        <v>292</v>
      </c>
      <c r="S205" s="70">
        <v>432</v>
      </c>
      <c r="T205" s="99">
        <v>1.0254629629629629E-2</v>
      </c>
      <c r="U205" s="100">
        <v>5.6377314814814818E-2</v>
      </c>
      <c r="V205" s="58" t="s">
        <v>5</v>
      </c>
      <c r="W205" s="59">
        <v>0</v>
      </c>
      <c r="X205" s="59">
        <v>36</v>
      </c>
      <c r="Y205" s="60" t="s">
        <v>22</v>
      </c>
      <c r="Z205" s="59">
        <v>0</v>
      </c>
      <c r="AA205" s="59">
        <v>24</v>
      </c>
      <c r="AB205" s="60">
        <v>0</v>
      </c>
      <c r="AC205" s="59">
        <v>0</v>
      </c>
      <c r="AD205" s="59">
        <v>0</v>
      </c>
      <c r="AE205" s="71">
        <v>0</v>
      </c>
      <c r="AF205" s="72">
        <v>8.3333333333333339E-4</v>
      </c>
      <c r="AG205" s="61">
        <v>6</v>
      </c>
      <c r="AH205" s="103">
        <f>(W205*X205+Z205*AA205+AC205*AD205)/AG205</f>
        <v>0</v>
      </c>
      <c r="AI205" s="74">
        <f t="shared" si="6"/>
        <v>0</v>
      </c>
      <c r="AJ205" s="105" t="str">
        <f t="shared" si="7"/>
        <v>-</v>
      </c>
      <c r="AK205" s="62">
        <v>0.9</v>
      </c>
    </row>
    <row r="206" spans="1:37" ht="15.6" customHeight="1">
      <c r="A206" s="63" t="s">
        <v>495</v>
      </c>
      <c r="B206" s="64" t="s">
        <v>26</v>
      </c>
      <c r="C206" s="64" t="s">
        <v>576</v>
      </c>
      <c r="D206" s="65" t="s">
        <v>575</v>
      </c>
      <c r="E206" s="66">
        <v>-60</v>
      </c>
      <c r="F206" s="67">
        <v>-42</v>
      </c>
      <c r="G206" s="68">
        <v>-24</v>
      </c>
      <c r="H206" s="69">
        <v>-42</v>
      </c>
      <c r="I206" s="67">
        <v>24</v>
      </c>
      <c r="J206" s="70">
        <v>90</v>
      </c>
      <c r="K206" s="66">
        <v>72</v>
      </c>
      <c r="L206" s="67">
        <v>90</v>
      </c>
      <c r="M206" s="68">
        <v>108</v>
      </c>
      <c r="N206" s="66">
        <v>18</v>
      </c>
      <c r="O206" s="67">
        <v>24</v>
      </c>
      <c r="P206" s="68">
        <v>30</v>
      </c>
      <c r="Q206" s="69">
        <v>10</v>
      </c>
      <c r="R206" s="67">
        <v>32</v>
      </c>
      <c r="S206" s="70">
        <v>54</v>
      </c>
      <c r="T206" s="99">
        <v>6.2615740740740748E-3</v>
      </c>
      <c r="U206" s="100">
        <v>4.8472222222222222E-2</v>
      </c>
      <c r="V206" s="58" t="s">
        <v>5</v>
      </c>
      <c r="W206" s="59">
        <v>0</v>
      </c>
      <c r="X206" s="59">
        <v>75</v>
      </c>
      <c r="Y206" s="60">
        <v>0</v>
      </c>
      <c r="Z206" s="59">
        <v>0</v>
      </c>
      <c r="AA206" s="59">
        <v>0</v>
      </c>
      <c r="AB206" s="60">
        <v>0</v>
      </c>
      <c r="AC206" s="59">
        <v>0</v>
      </c>
      <c r="AD206" s="59">
        <v>0</v>
      </c>
      <c r="AE206" s="71">
        <v>0</v>
      </c>
      <c r="AF206" s="72">
        <v>6.9444444444444447E-4</v>
      </c>
      <c r="AG206" s="61">
        <v>50</v>
      </c>
      <c r="AH206" s="103">
        <f>(W206*X206+Z206*AA206+AC206*AD206)/AG206</f>
        <v>0</v>
      </c>
      <c r="AI206" s="74">
        <f t="shared" si="6"/>
        <v>0</v>
      </c>
      <c r="AJ206" s="105" t="str">
        <f t="shared" si="7"/>
        <v>-</v>
      </c>
      <c r="AK206" s="62">
        <v>0.8</v>
      </c>
    </row>
    <row r="207" spans="1:37">
      <c r="A207" s="63" t="s">
        <v>495</v>
      </c>
      <c r="B207" s="64" t="s">
        <v>3</v>
      </c>
      <c r="C207" s="64" t="s">
        <v>576</v>
      </c>
      <c r="D207" s="65" t="s">
        <v>575</v>
      </c>
      <c r="E207" s="66">
        <v>-24</v>
      </c>
      <c r="F207" s="67">
        <v>-16.8</v>
      </c>
      <c r="G207" s="68">
        <v>-9.6</v>
      </c>
      <c r="H207" s="69">
        <v>-16.8</v>
      </c>
      <c r="I207" s="67">
        <v>9.6</v>
      </c>
      <c r="J207" s="70">
        <v>36</v>
      </c>
      <c r="K207" s="66">
        <v>28.8</v>
      </c>
      <c r="L207" s="67">
        <v>36</v>
      </c>
      <c r="M207" s="68">
        <v>43.2</v>
      </c>
      <c r="N207" s="66">
        <v>18</v>
      </c>
      <c r="O207" s="67">
        <v>24</v>
      </c>
      <c r="P207" s="68">
        <v>30</v>
      </c>
      <c r="Q207" s="69">
        <v>10</v>
      </c>
      <c r="R207" s="67">
        <v>32</v>
      </c>
      <c r="S207" s="70">
        <v>54</v>
      </c>
      <c r="T207" s="99">
        <v>6.2615740740740748E-3</v>
      </c>
      <c r="U207" s="100">
        <v>4.8506944444444443E-2</v>
      </c>
      <c r="V207" s="58" t="s">
        <v>5</v>
      </c>
      <c r="W207" s="59">
        <v>0</v>
      </c>
      <c r="X207" s="59">
        <v>30</v>
      </c>
      <c r="Y207" s="60">
        <v>0</v>
      </c>
      <c r="Z207" s="59">
        <v>0</v>
      </c>
      <c r="AA207" s="59">
        <v>0</v>
      </c>
      <c r="AB207" s="60">
        <v>0</v>
      </c>
      <c r="AC207" s="59">
        <v>0</v>
      </c>
      <c r="AD207" s="59">
        <v>0</v>
      </c>
      <c r="AE207" s="71">
        <v>0</v>
      </c>
      <c r="AF207" s="72">
        <v>6.9444444444444447E-4</v>
      </c>
      <c r="AG207" s="61">
        <v>20</v>
      </c>
      <c r="AH207" s="103">
        <f>(W207*X207+Z207*AA207+AC207*AD207)/AG207</f>
        <v>0</v>
      </c>
      <c r="AI207" s="74">
        <f t="shared" si="6"/>
        <v>0</v>
      </c>
      <c r="AJ207" s="105" t="str">
        <f t="shared" si="7"/>
        <v>-</v>
      </c>
      <c r="AK207" s="62">
        <v>0.3</v>
      </c>
    </row>
    <row r="208" spans="1:37">
      <c r="A208" s="63" t="s">
        <v>498</v>
      </c>
      <c r="B208" s="64" t="s">
        <v>26</v>
      </c>
      <c r="C208" s="64" t="s">
        <v>578</v>
      </c>
      <c r="D208" s="65" t="s">
        <v>575</v>
      </c>
      <c r="E208" s="66">
        <v>-138</v>
      </c>
      <c r="F208" s="67">
        <v>-54</v>
      </c>
      <c r="G208" s="68">
        <v>30</v>
      </c>
      <c r="H208" s="69">
        <v>-54</v>
      </c>
      <c r="I208" s="67">
        <v>51</v>
      </c>
      <c r="J208" s="70">
        <v>156</v>
      </c>
      <c r="K208" s="66">
        <v>72</v>
      </c>
      <c r="L208" s="67">
        <v>156</v>
      </c>
      <c r="M208" s="68">
        <v>240</v>
      </c>
      <c r="N208" s="66">
        <v>112</v>
      </c>
      <c r="O208" s="67">
        <v>224</v>
      </c>
      <c r="P208" s="68">
        <v>336</v>
      </c>
      <c r="Q208" s="69">
        <v>152</v>
      </c>
      <c r="R208" s="67">
        <v>292</v>
      </c>
      <c r="S208" s="70">
        <v>432</v>
      </c>
      <c r="T208" s="99">
        <v>8.9004629629629625E-3</v>
      </c>
      <c r="U208" s="100">
        <v>5.2222222222222225E-2</v>
      </c>
      <c r="V208" s="58" t="s">
        <v>5</v>
      </c>
      <c r="W208" s="59">
        <v>0</v>
      </c>
      <c r="X208" s="59">
        <v>90</v>
      </c>
      <c r="Y208" s="60" t="s">
        <v>11</v>
      </c>
      <c r="Z208" s="59">
        <v>0</v>
      </c>
      <c r="AA208" s="59">
        <v>60</v>
      </c>
      <c r="AB208" s="60">
        <v>0</v>
      </c>
      <c r="AC208" s="59">
        <v>0</v>
      </c>
      <c r="AD208" s="59">
        <v>0</v>
      </c>
      <c r="AE208" s="71">
        <v>0</v>
      </c>
      <c r="AF208" s="72">
        <v>8.3333333333333339E-4</v>
      </c>
      <c r="AG208" s="61">
        <v>15</v>
      </c>
      <c r="AH208" s="103">
        <f>(W208*X208+Z208*AA208+AC208*AD208)/AG208</f>
        <v>0</v>
      </c>
      <c r="AI208" s="74">
        <f t="shared" si="6"/>
        <v>0</v>
      </c>
      <c r="AJ208" s="105" t="str">
        <f t="shared" si="7"/>
        <v>-</v>
      </c>
      <c r="AK208" s="62">
        <v>2</v>
      </c>
    </row>
    <row r="209" spans="1:37" ht="15.6" customHeight="1">
      <c r="A209" s="63" t="s">
        <v>498</v>
      </c>
      <c r="B209" s="64" t="s">
        <v>3</v>
      </c>
      <c r="C209" s="64" t="s">
        <v>578</v>
      </c>
      <c r="D209" s="65" t="s">
        <v>575</v>
      </c>
      <c r="E209" s="66">
        <v>-55.2</v>
      </c>
      <c r="F209" s="67">
        <v>-21.6</v>
      </c>
      <c r="G209" s="68">
        <v>12</v>
      </c>
      <c r="H209" s="69">
        <v>-21.6</v>
      </c>
      <c r="I209" s="67">
        <v>20.399999999999999</v>
      </c>
      <c r="J209" s="70">
        <v>62.4</v>
      </c>
      <c r="K209" s="66">
        <v>28.8</v>
      </c>
      <c r="L209" s="67">
        <v>62.4</v>
      </c>
      <c r="M209" s="68">
        <v>96</v>
      </c>
      <c r="N209" s="66">
        <v>112</v>
      </c>
      <c r="O209" s="67">
        <v>224</v>
      </c>
      <c r="P209" s="68">
        <v>336</v>
      </c>
      <c r="Q209" s="69">
        <v>152</v>
      </c>
      <c r="R209" s="67">
        <v>292</v>
      </c>
      <c r="S209" s="70">
        <v>432</v>
      </c>
      <c r="T209" s="99">
        <v>8.9004629629629625E-3</v>
      </c>
      <c r="U209" s="100">
        <v>5.2222222222222225E-2</v>
      </c>
      <c r="V209" s="58" t="s">
        <v>5</v>
      </c>
      <c r="W209" s="59">
        <v>0</v>
      </c>
      <c r="X209" s="59">
        <v>36</v>
      </c>
      <c r="Y209" s="60" t="s">
        <v>11</v>
      </c>
      <c r="Z209" s="59">
        <v>0</v>
      </c>
      <c r="AA209" s="59">
        <v>24</v>
      </c>
      <c r="AB209" s="60">
        <v>0</v>
      </c>
      <c r="AC209" s="59">
        <v>0</v>
      </c>
      <c r="AD209" s="59">
        <v>0</v>
      </c>
      <c r="AE209" s="71">
        <v>0</v>
      </c>
      <c r="AF209" s="72">
        <v>8.3333333333333339E-4</v>
      </c>
      <c r="AG209" s="61">
        <v>6</v>
      </c>
      <c r="AH209" s="103">
        <f>(W209*X209+Z209*AA209+AC209*AD209)/AG209</f>
        <v>0</v>
      </c>
      <c r="AI209" s="74">
        <f t="shared" si="6"/>
        <v>0</v>
      </c>
      <c r="AJ209" s="105" t="str">
        <f t="shared" si="7"/>
        <v>-</v>
      </c>
      <c r="AK209" s="62">
        <v>0.8</v>
      </c>
    </row>
    <row r="210" spans="1:37">
      <c r="A210" s="63" t="s">
        <v>233</v>
      </c>
      <c r="B210" s="64"/>
      <c r="C210" s="64" t="s">
        <v>580</v>
      </c>
      <c r="D210" s="65" t="s">
        <v>575</v>
      </c>
      <c r="E210" s="66">
        <v>33.659999999999997</v>
      </c>
      <c r="F210" s="67">
        <v>68.2</v>
      </c>
      <c r="G210" s="68">
        <v>102.66</v>
      </c>
      <c r="H210" s="69">
        <v>68.16</v>
      </c>
      <c r="I210" s="67">
        <v>104.52</v>
      </c>
      <c r="J210" s="70">
        <v>140.88</v>
      </c>
      <c r="K210" s="66">
        <v>106.38</v>
      </c>
      <c r="L210" s="67">
        <v>140.9</v>
      </c>
      <c r="M210" s="68">
        <v>175.38</v>
      </c>
      <c r="N210" s="66">
        <v>475</v>
      </c>
      <c r="O210" s="67">
        <v>859</v>
      </c>
      <c r="P210" s="68">
        <v>1242</v>
      </c>
      <c r="Q210" s="69">
        <v>1616</v>
      </c>
      <c r="R210" s="67">
        <v>2020</v>
      </c>
      <c r="S210" s="70">
        <v>2424</v>
      </c>
      <c r="T210" s="99">
        <v>1.0625000000000001E-2</v>
      </c>
      <c r="U210" s="100">
        <v>1.4317129629629631E-2</v>
      </c>
      <c r="V210" s="58" t="s">
        <v>5</v>
      </c>
      <c r="W210" s="59">
        <v>0</v>
      </c>
      <c r="X210" s="59">
        <v>30</v>
      </c>
      <c r="Y210" s="60" t="s">
        <v>7</v>
      </c>
      <c r="Z210" s="59">
        <v>0</v>
      </c>
      <c r="AA210" s="59">
        <v>5</v>
      </c>
      <c r="AB210" s="60" t="s">
        <v>10</v>
      </c>
      <c r="AC210" s="59">
        <v>0</v>
      </c>
      <c r="AD210" s="59">
        <v>4</v>
      </c>
      <c r="AE210" s="71">
        <v>0</v>
      </c>
      <c r="AF210" s="72">
        <v>1.3888888888888889E-3</v>
      </c>
      <c r="AG210" s="61">
        <v>3</v>
      </c>
      <c r="AH210" s="103">
        <f>(W210*X210+Z210*AA210+AC210*AD210)/AG210</f>
        <v>0</v>
      </c>
      <c r="AI210" s="74">
        <f t="shared" si="6"/>
        <v>0</v>
      </c>
      <c r="AJ210" s="105" t="str">
        <f t="shared" si="7"/>
        <v>-</v>
      </c>
      <c r="AK210" s="62">
        <v>2.2000000000000002</v>
      </c>
    </row>
    <row r="211" spans="1:37" ht="15.6" customHeight="1">
      <c r="A211" s="63" t="s">
        <v>227</v>
      </c>
      <c r="B211" s="64"/>
      <c r="C211" s="64" t="s">
        <v>577</v>
      </c>
      <c r="D211" s="65" t="s">
        <v>575</v>
      </c>
      <c r="E211" s="66">
        <v>69.885000000000005</v>
      </c>
      <c r="F211" s="67">
        <v>100.5</v>
      </c>
      <c r="G211" s="68">
        <v>131.08500000000001</v>
      </c>
      <c r="H211" s="69">
        <v>100.485</v>
      </c>
      <c r="I211" s="67">
        <v>124.74</v>
      </c>
      <c r="J211" s="70">
        <v>148.995</v>
      </c>
      <c r="K211" s="66">
        <v>118.395</v>
      </c>
      <c r="L211" s="67">
        <v>149</v>
      </c>
      <c r="M211" s="68">
        <v>179.595</v>
      </c>
      <c r="N211" s="66">
        <v>3120</v>
      </c>
      <c r="O211" s="67">
        <v>5160</v>
      </c>
      <c r="P211" s="68">
        <v>7200</v>
      </c>
      <c r="Q211" s="69">
        <v>11859</v>
      </c>
      <c r="R211" s="67">
        <v>13476</v>
      </c>
      <c r="S211" s="70">
        <v>15093</v>
      </c>
      <c r="T211" s="99">
        <v>8.5914351851851853E-2</v>
      </c>
      <c r="U211" s="100">
        <v>9.2893518518518514E-2</v>
      </c>
      <c r="V211" s="58" t="s">
        <v>5</v>
      </c>
      <c r="W211" s="59">
        <v>0</v>
      </c>
      <c r="X211" s="59">
        <v>60</v>
      </c>
      <c r="Y211" s="60" t="s">
        <v>7</v>
      </c>
      <c r="Z211" s="59">
        <v>0</v>
      </c>
      <c r="AA211" s="59">
        <v>10</v>
      </c>
      <c r="AB211" s="60" t="s">
        <v>9</v>
      </c>
      <c r="AC211" s="59">
        <v>0</v>
      </c>
      <c r="AD211" s="59">
        <v>10</v>
      </c>
      <c r="AE211" s="71">
        <v>0</v>
      </c>
      <c r="AF211" s="72">
        <v>2.7777777777777779E-3</v>
      </c>
      <c r="AG211" s="61">
        <v>1</v>
      </c>
      <c r="AH211" s="103">
        <f>(W211*X211+Z211*AA211+AC211*AD211)/AG211</f>
        <v>0</v>
      </c>
      <c r="AI211" s="74">
        <f t="shared" si="6"/>
        <v>0</v>
      </c>
      <c r="AJ211" s="105" t="str">
        <f t="shared" si="7"/>
        <v>-</v>
      </c>
      <c r="AK211" s="62">
        <v>7.7</v>
      </c>
    </row>
    <row r="212" spans="1:37">
      <c r="A212" s="63" t="s">
        <v>226</v>
      </c>
      <c r="B212" s="64"/>
      <c r="C212" s="64" t="s">
        <v>579</v>
      </c>
      <c r="D212" s="65" t="s">
        <v>575</v>
      </c>
      <c r="E212" s="66">
        <v>60.54</v>
      </c>
      <c r="F212" s="67">
        <v>96.7</v>
      </c>
      <c r="G212" s="68">
        <v>132.9</v>
      </c>
      <c r="H212" s="69">
        <v>96.72</v>
      </c>
      <c r="I212" s="67">
        <v>125.01600000000001</v>
      </c>
      <c r="J212" s="70">
        <v>153.31200000000001</v>
      </c>
      <c r="K212" s="66">
        <v>117.13200000000001</v>
      </c>
      <c r="L212" s="67">
        <v>153.30000000000001</v>
      </c>
      <c r="M212" s="68">
        <v>189.49199999999999</v>
      </c>
      <c r="N212" s="66">
        <v>1708</v>
      </c>
      <c r="O212" s="67">
        <v>3216</v>
      </c>
      <c r="P212" s="68">
        <v>4723</v>
      </c>
      <c r="Q212" s="69">
        <v>7245</v>
      </c>
      <c r="R212" s="67">
        <v>8424</v>
      </c>
      <c r="S212" s="70">
        <v>9603</v>
      </c>
      <c r="T212" s="99">
        <v>1.3703703703703704E-2</v>
      </c>
      <c r="U212" s="100">
        <v>4.1805555555555561E-2</v>
      </c>
      <c r="V212" s="58" t="s">
        <v>5</v>
      </c>
      <c r="W212" s="59">
        <v>0</v>
      </c>
      <c r="X212" s="59">
        <v>150</v>
      </c>
      <c r="Y212" s="60" t="s">
        <v>7</v>
      </c>
      <c r="Z212" s="59">
        <v>0</v>
      </c>
      <c r="AA212" s="59">
        <v>25</v>
      </c>
      <c r="AB212" s="60" t="s">
        <v>71</v>
      </c>
      <c r="AC212" s="59">
        <v>0</v>
      </c>
      <c r="AD212" s="59">
        <v>15</v>
      </c>
      <c r="AE212" s="71">
        <v>0</v>
      </c>
      <c r="AF212" s="72">
        <v>6.9444444444444441E-3</v>
      </c>
      <c r="AG212" s="61">
        <v>4</v>
      </c>
      <c r="AH212" s="103">
        <f>(W212*X212+Z212*AA212+AC212*AD212)/AG212</f>
        <v>0</v>
      </c>
      <c r="AI212" s="74">
        <f t="shared" si="6"/>
        <v>0</v>
      </c>
      <c r="AJ212" s="105" t="str">
        <f t="shared" si="7"/>
        <v>-</v>
      </c>
      <c r="AK212" s="62">
        <v>3</v>
      </c>
    </row>
    <row r="213" spans="1:37" ht="15.6" customHeight="1">
      <c r="A213" s="63" t="s">
        <v>137</v>
      </c>
      <c r="B213" s="64"/>
      <c r="C213" s="64" t="s">
        <v>577</v>
      </c>
      <c r="D213" s="65" t="s">
        <v>573</v>
      </c>
      <c r="E213" s="66">
        <v>-1.5</v>
      </c>
      <c r="F213" s="67">
        <v>36.6</v>
      </c>
      <c r="G213" s="68">
        <v>74.7</v>
      </c>
      <c r="H213" s="69">
        <v>36.6</v>
      </c>
      <c r="I213" s="67">
        <v>74.400000000000006</v>
      </c>
      <c r="J213" s="70">
        <v>112.2</v>
      </c>
      <c r="K213" s="66">
        <v>74.099999999999994</v>
      </c>
      <c r="L213" s="67">
        <v>112.2</v>
      </c>
      <c r="M213" s="68">
        <v>150.30000000000001</v>
      </c>
      <c r="N213" s="66">
        <v>43</v>
      </c>
      <c r="O213" s="67">
        <v>85.5</v>
      </c>
      <c r="P213" s="68">
        <v>128</v>
      </c>
      <c r="Q213" s="69">
        <v>126</v>
      </c>
      <c r="R213" s="67">
        <v>168</v>
      </c>
      <c r="S213" s="70">
        <v>210</v>
      </c>
      <c r="T213" s="99">
        <v>3.7268518518518514E-3</v>
      </c>
      <c r="U213" s="100">
        <v>5.6249999999999989E-3</v>
      </c>
      <c r="V213" s="58" t="s">
        <v>5</v>
      </c>
      <c r="W213" s="59">
        <v>0</v>
      </c>
      <c r="X213" s="59">
        <v>18</v>
      </c>
      <c r="Y213" s="60" t="s">
        <v>7</v>
      </c>
      <c r="Z213" s="59">
        <v>0</v>
      </c>
      <c r="AA213" s="59">
        <v>3</v>
      </c>
      <c r="AB213" s="60" t="s">
        <v>9</v>
      </c>
      <c r="AC213" s="59">
        <v>0</v>
      </c>
      <c r="AD213" s="59">
        <v>3</v>
      </c>
      <c r="AE213" s="71">
        <v>0</v>
      </c>
      <c r="AF213" s="72">
        <v>8.3333333333333339E-4</v>
      </c>
      <c r="AG213" s="61">
        <v>18</v>
      </c>
      <c r="AH213" s="103">
        <f>(W213*X213+Z213*AA213+AC213*AD213)/AG213</f>
        <v>0</v>
      </c>
      <c r="AI213" s="74">
        <f t="shared" si="6"/>
        <v>0</v>
      </c>
      <c r="AJ213" s="105" t="str">
        <f t="shared" si="7"/>
        <v>-</v>
      </c>
      <c r="AK213" s="62">
        <v>0.6</v>
      </c>
    </row>
    <row r="214" spans="1:37">
      <c r="A214" s="63" t="s">
        <v>137</v>
      </c>
      <c r="B214" s="64"/>
      <c r="C214" s="64" t="s">
        <v>578</v>
      </c>
      <c r="D214" s="65" t="s">
        <v>573</v>
      </c>
      <c r="E214" s="66">
        <v>5.4</v>
      </c>
      <c r="F214" s="67">
        <v>36</v>
      </c>
      <c r="G214" s="68">
        <v>66.599999999999994</v>
      </c>
      <c r="H214" s="69">
        <v>36</v>
      </c>
      <c r="I214" s="67">
        <v>73.8</v>
      </c>
      <c r="J214" s="70">
        <v>111.6</v>
      </c>
      <c r="K214" s="66">
        <v>81</v>
      </c>
      <c r="L214" s="67">
        <v>111.6</v>
      </c>
      <c r="M214" s="68">
        <v>142.19999999999999</v>
      </c>
      <c r="N214" s="66">
        <v>52</v>
      </c>
      <c r="O214" s="67">
        <v>86</v>
      </c>
      <c r="P214" s="68">
        <v>120</v>
      </c>
      <c r="Q214" s="69">
        <v>126</v>
      </c>
      <c r="R214" s="67">
        <v>168</v>
      </c>
      <c r="S214" s="70">
        <v>210</v>
      </c>
      <c r="T214" s="99">
        <v>3.425925925925926E-3</v>
      </c>
      <c r="U214" s="100">
        <v>5.185185185185185E-3</v>
      </c>
      <c r="V214" s="58" t="s">
        <v>5</v>
      </c>
      <c r="W214" s="59">
        <v>0</v>
      </c>
      <c r="X214" s="59">
        <v>18</v>
      </c>
      <c r="Y214" s="60" t="s">
        <v>7</v>
      </c>
      <c r="Z214" s="59">
        <v>0</v>
      </c>
      <c r="AA214" s="59">
        <v>3</v>
      </c>
      <c r="AB214" s="60" t="s">
        <v>24</v>
      </c>
      <c r="AC214" s="59">
        <v>0</v>
      </c>
      <c r="AD214" s="59">
        <v>12</v>
      </c>
      <c r="AE214" s="71">
        <v>0</v>
      </c>
      <c r="AF214" s="72">
        <v>8.3333333333333339E-4</v>
      </c>
      <c r="AG214" s="61">
        <v>18</v>
      </c>
      <c r="AH214" s="103">
        <f>(W214*X214+Z214*AA214+AC214*AD214)/AG214</f>
        <v>0</v>
      </c>
      <c r="AI214" s="74">
        <f t="shared" si="6"/>
        <v>0</v>
      </c>
      <c r="AJ214" s="105" t="str">
        <f t="shared" si="7"/>
        <v>-</v>
      </c>
      <c r="AK214" s="62">
        <v>0.6</v>
      </c>
    </row>
    <row r="215" spans="1:37">
      <c r="A215" s="63" t="s">
        <v>137</v>
      </c>
      <c r="B215" s="64"/>
      <c r="C215" s="64" t="s">
        <v>574</v>
      </c>
      <c r="D215" s="65" t="s">
        <v>575</v>
      </c>
      <c r="E215" s="66">
        <v>-6.3</v>
      </c>
      <c r="F215" s="67">
        <v>36.6</v>
      </c>
      <c r="G215" s="68">
        <v>79.5</v>
      </c>
      <c r="H215" s="69">
        <v>36.6</v>
      </c>
      <c r="I215" s="67">
        <v>74.400000000000006</v>
      </c>
      <c r="J215" s="70">
        <v>112.2</v>
      </c>
      <c r="K215" s="66">
        <v>69.3</v>
      </c>
      <c r="L215" s="67">
        <v>112.2</v>
      </c>
      <c r="M215" s="68">
        <v>155.1</v>
      </c>
      <c r="N215" s="66">
        <v>37.700000000000003</v>
      </c>
      <c r="O215" s="67">
        <v>85.4</v>
      </c>
      <c r="P215" s="68">
        <v>133</v>
      </c>
      <c r="Q215" s="69">
        <v>126</v>
      </c>
      <c r="R215" s="67">
        <v>168</v>
      </c>
      <c r="S215" s="70">
        <v>210</v>
      </c>
      <c r="T215" s="99">
        <v>3.2523148148148151E-3</v>
      </c>
      <c r="U215" s="100">
        <v>4.9074074074074072E-3</v>
      </c>
      <c r="V215" s="58" t="s">
        <v>5</v>
      </c>
      <c r="W215" s="59">
        <v>0</v>
      </c>
      <c r="X215" s="59">
        <v>18</v>
      </c>
      <c r="Y215" s="60" t="s">
        <v>7</v>
      </c>
      <c r="Z215" s="59">
        <v>0</v>
      </c>
      <c r="AA215" s="59">
        <v>3</v>
      </c>
      <c r="AB215" s="60" t="s">
        <v>73</v>
      </c>
      <c r="AC215" s="59">
        <v>0</v>
      </c>
      <c r="AD215" s="59">
        <v>12</v>
      </c>
      <c r="AE215" s="71">
        <v>0</v>
      </c>
      <c r="AF215" s="72">
        <v>8.3333333333333339E-4</v>
      </c>
      <c r="AG215" s="61">
        <v>18</v>
      </c>
      <c r="AH215" s="103">
        <f>(W215*X215+Z215*AA215+AC215*AD215)/AG215</f>
        <v>0</v>
      </c>
      <c r="AI215" s="74">
        <f t="shared" si="6"/>
        <v>0</v>
      </c>
      <c r="AJ215" s="105" t="str">
        <f t="shared" si="7"/>
        <v>-</v>
      </c>
      <c r="AK215" s="62">
        <v>0.5</v>
      </c>
    </row>
    <row r="216" spans="1:37" ht="15.6" customHeight="1">
      <c r="A216" s="63" t="s">
        <v>138</v>
      </c>
      <c r="B216" s="64"/>
      <c r="C216" s="64" t="s">
        <v>578</v>
      </c>
      <c r="D216" s="65" t="s">
        <v>573</v>
      </c>
      <c r="E216" s="66">
        <v>46.95</v>
      </c>
      <c r="F216" s="67">
        <v>85.1</v>
      </c>
      <c r="G216" s="68">
        <v>123.15</v>
      </c>
      <c r="H216" s="69">
        <v>85.05</v>
      </c>
      <c r="I216" s="67">
        <v>125.4</v>
      </c>
      <c r="J216" s="70">
        <v>165.75</v>
      </c>
      <c r="K216" s="66">
        <v>127.65</v>
      </c>
      <c r="L216" s="67">
        <v>165.8</v>
      </c>
      <c r="M216" s="68">
        <v>203.85</v>
      </c>
      <c r="N216" s="66">
        <v>258</v>
      </c>
      <c r="O216" s="67">
        <v>512</v>
      </c>
      <c r="P216" s="68">
        <v>766</v>
      </c>
      <c r="Q216" s="69">
        <v>1079</v>
      </c>
      <c r="R216" s="67">
        <v>1348</v>
      </c>
      <c r="S216" s="70">
        <v>1617</v>
      </c>
      <c r="T216" s="99">
        <v>6.3888888888888884E-3</v>
      </c>
      <c r="U216" s="100">
        <v>8.4490740740740741E-3</v>
      </c>
      <c r="V216" s="58" t="s">
        <v>5</v>
      </c>
      <c r="W216" s="59">
        <v>0</v>
      </c>
      <c r="X216" s="59">
        <v>18</v>
      </c>
      <c r="Y216" s="60" t="s">
        <v>7</v>
      </c>
      <c r="Z216" s="59">
        <v>0</v>
      </c>
      <c r="AA216" s="59">
        <v>3</v>
      </c>
      <c r="AB216" s="60" t="s">
        <v>24</v>
      </c>
      <c r="AC216" s="59">
        <v>0</v>
      </c>
      <c r="AD216" s="59">
        <v>12</v>
      </c>
      <c r="AE216" s="71">
        <v>0</v>
      </c>
      <c r="AF216" s="72">
        <v>8.3333333333333339E-4</v>
      </c>
      <c r="AG216" s="61">
        <v>3</v>
      </c>
      <c r="AH216" s="103">
        <f>(W216*X216+Z216*AA216+AC216*AD216)/AG216</f>
        <v>0</v>
      </c>
      <c r="AI216" s="74">
        <f t="shared" si="6"/>
        <v>0</v>
      </c>
      <c r="AJ216" s="105" t="str">
        <f t="shared" si="7"/>
        <v>-</v>
      </c>
      <c r="AK216" s="62">
        <v>1.5</v>
      </c>
    </row>
    <row r="217" spans="1:37" ht="15.6" customHeight="1">
      <c r="A217" s="63" t="s">
        <v>138</v>
      </c>
      <c r="B217" s="64"/>
      <c r="C217" s="64" t="s">
        <v>579</v>
      </c>
      <c r="D217" s="65" t="s">
        <v>573</v>
      </c>
      <c r="E217" s="66">
        <v>50.07</v>
      </c>
      <c r="F217" s="67">
        <v>84.6</v>
      </c>
      <c r="G217" s="68">
        <v>119.07</v>
      </c>
      <c r="H217" s="69">
        <v>84.57</v>
      </c>
      <c r="I217" s="67">
        <v>124.92</v>
      </c>
      <c r="J217" s="70">
        <v>165.27</v>
      </c>
      <c r="K217" s="66">
        <v>130.77000000000001</v>
      </c>
      <c r="L217" s="67">
        <v>165.3</v>
      </c>
      <c r="M217" s="68">
        <v>199.77</v>
      </c>
      <c r="N217" s="66">
        <v>285</v>
      </c>
      <c r="O217" s="67">
        <v>515</v>
      </c>
      <c r="P217" s="68">
        <v>745</v>
      </c>
      <c r="Q217" s="69">
        <v>1079</v>
      </c>
      <c r="R217" s="67">
        <v>1348</v>
      </c>
      <c r="S217" s="70">
        <v>1617</v>
      </c>
      <c r="T217" s="99">
        <v>6.076388888888889E-3</v>
      </c>
      <c r="U217" s="100">
        <v>8.0439814814814818E-3</v>
      </c>
      <c r="V217" s="58" t="s">
        <v>5</v>
      </c>
      <c r="W217" s="59">
        <v>0</v>
      </c>
      <c r="X217" s="59">
        <v>30</v>
      </c>
      <c r="Y217" s="60" t="s">
        <v>7</v>
      </c>
      <c r="Z217" s="59">
        <v>0</v>
      </c>
      <c r="AA217" s="59">
        <v>5</v>
      </c>
      <c r="AB217" s="60" t="s">
        <v>71</v>
      </c>
      <c r="AC217" s="59">
        <v>0</v>
      </c>
      <c r="AD217" s="59">
        <v>3</v>
      </c>
      <c r="AE217" s="71">
        <v>0</v>
      </c>
      <c r="AF217" s="72">
        <v>1.3888888888888889E-3</v>
      </c>
      <c r="AG217" s="61">
        <v>5</v>
      </c>
      <c r="AH217" s="103">
        <f>(W217*X217+Z217*AA217+AC217*AD217)/AG217</f>
        <v>0</v>
      </c>
      <c r="AI217" s="74">
        <f t="shared" si="6"/>
        <v>0</v>
      </c>
      <c r="AJ217" s="105" t="str">
        <f t="shared" si="7"/>
        <v>-</v>
      </c>
      <c r="AK217" s="62">
        <v>1.7</v>
      </c>
    </row>
    <row r="218" spans="1:37" ht="15.6" customHeight="1">
      <c r="A218" s="63" t="s">
        <v>138</v>
      </c>
      <c r="B218" s="64"/>
      <c r="C218" s="64" t="s">
        <v>580</v>
      </c>
      <c r="D218" s="65" t="s">
        <v>575</v>
      </c>
      <c r="E218" s="66">
        <v>48.51</v>
      </c>
      <c r="F218" s="67">
        <v>84.7</v>
      </c>
      <c r="G218" s="68">
        <v>120.87</v>
      </c>
      <c r="H218" s="69">
        <v>84.69</v>
      </c>
      <c r="I218" s="67">
        <v>125.04</v>
      </c>
      <c r="J218" s="70">
        <v>165.39</v>
      </c>
      <c r="K218" s="66">
        <v>129.21</v>
      </c>
      <c r="L218" s="67">
        <v>165.4</v>
      </c>
      <c r="M218" s="68">
        <v>201.57</v>
      </c>
      <c r="N218" s="66">
        <v>273</v>
      </c>
      <c r="O218" s="67">
        <v>515</v>
      </c>
      <c r="P218" s="68">
        <v>756</v>
      </c>
      <c r="Q218" s="69">
        <v>1079</v>
      </c>
      <c r="R218" s="67">
        <v>1348</v>
      </c>
      <c r="S218" s="70">
        <v>1617</v>
      </c>
      <c r="T218" s="99">
        <v>7.0254629629629634E-3</v>
      </c>
      <c r="U218" s="100">
        <v>9.2939814814814812E-3</v>
      </c>
      <c r="V218" s="58" t="s">
        <v>5</v>
      </c>
      <c r="W218" s="59">
        <v>0</v>
      </c>
      <c r="X218" s="59">
        <v>30</v>
      </c>
      <c r="Y218" s="60" t="s">
        <v>7</v>
      </c>
      <c r="Z218" s="59">
        <v>0</v>
      </c>
      <c r="AA218" s="59">
        <v>5</v>
      </c>
      <c r="AB218" s="60" t="s">
        <v>10</v>
      </c>
      <c r="AC218" s="59">
        <v>0</v>
      </c>
      <c r="AD218" s="59">
        <v>4</v>
      </c>
      <c r="AE218" s="71">
        <v>0</v>
      </c>
      <c r="AF218" s="72">
        <v>1.3888888888888889E-3</v>
      </c>
      <c r="AG218" s="61">
        <v>5</v>
      </c>
      <c r="AH218" s="103">
        <f>(W218*X218+Z218*AA218+AC218*AD218)/AG218</f>
        <v>0</v>
      </c>
      <c r="AI218" s="74">
        <f t="shared" si="6"/>
        <v>0</v>
      </c>
      <c r="AJ218" s="105" t="str">
        <f t="shared" si="7"/>
        <v>-</v>
      </c>
      <c r="AK218" s="62">
        <v>1.4</v>
      </c>
    </row>
    <row r="219" spans="1:37" ht="15.6" customHeight="1">
      <c r="A219" s="63" t="s">
        <v>225</v>
      </c>
      <c r="B219" s="64"/>
      <c r="C219" s="64" t="s">
        <v>578</v>
      </c>
      <c r="D219" s="65" t="s">
        <v>575</v>
      </c>
      <c r="E219" s="66">
        <v>-12.3</v>
      </c>
      <c r="F219" s="67">
        <v>25.8</v>
      </c>
      <c r="G219" s="68">
        <v>63.9</v>
      </c>
      <c r="H219" s="69">
        <v>25.8</v>
      </c>
      <c r="I219" s="67">
        <v>57.6</v>
      </c>
      <c r="J219" s="70">
        <v>89.4</v>
      </c>
      <c r="K219" s="66">
        <v>51.3</v>
      </c>
      <c r="L219" s="67">
        <v>89.4</v>
      </c>
      <c r="M219" s="68">
        <v>127.5</v>
      </c>
      <c r="N219" s="66">
        <v>64.5</v>
      </c>
      <c r="O219" s="67">
        <v>128</v>
      </c>
      <c r="P219" s="68">
        <v>192</v>
      </c>
      <c r="Q219" s="69">
        <v>171</v>
      </c>
      <c r="R219" s="67">
        <v>224</v>
      </c>
      <c r="S219" s="70">
        <v>277</v>
      </c>
      <c r="T219" s="99">
        <v>5.5439814814814822E-3</v>
      </c>
      <c r="U219" s="100">
        <v>8.5995370370370357E-3</v>
      </c>
      <c r="V219" s="58" t="s">
        <v>5</v>
      </c>
      <c r="W219" s="59">
        <v>0</v>
      </c>
      <c r="X219" s="59">
        <v>18</v>
      </c>
      <c r="Y219" s="60" t="s">
        <v>7</v>
      </c>
      <c r="Z219" s="59">
        <v>0</v>
      </c>
      <c r="AA219" s="59">
        <v>3</v>
      </c>
      <c r="AB219" s="60" t="s">
        <v>24</v>
      </c>
      <c r="AC219" s="59">
        <v>0</v>
      </c>
      <c r="AD219" s="59">
        <v>12</v>
      </c>
      <c r="AE219" s="71">
        <v>0</v>
      </c>
      <c r="AF219" s="72">
        <v>8.3333333333333339E-4</v>
      </c>
      <c r="AG219" s="61">
        <v>12</v>
      </c>
      <c r="AH219" s="103">
        <f>(W219*X219+Z219*AA219+AC219*AD219)/AG219</f>
        <v>0</v>
      </c>
      <c r="AI219" s="74">
        <f t="shared" si="6"/>
        <v>0</v>
      </c>
      <c r="AJ219" s="105" t="str">
        <f t="shared" si="7"/>
        <v>-</v>
      </c>
      <c r="AK219" s="62">
        <v>0.7</v>
      </c>
    </row>
    <row r="220" spans="1:37" ht="15.6" customHeight="1">
      <c r="A220" s="63" t="s">
        <v>140</v>
      </c>
      <c r="B220" s="64"/>
      <c r="C220" s="64" t="s">
        <v>577</v>
      </c>
      <c r="D220" s="65" t="s">
        <v>573</v>
      </c>
      <c r="E220" s="66">
        <v>48</v>
      </c>
      <c r="F220" s="67">
        <v>78.599999999999994</v>
      </c>
      <c r="G220" s="68">
        <v>109.2</v>
      </c>
      <c r="H220" s="69">
        <v>78.599999999999994</v>
      </c>
      <c r="I220" s="67">
        <v>125</v>
      </c>
      <c r="J220" s="70">
        <v>171.4</v>
      </c>
      <c r="K220" s="66">
        <v>140.80000000000001</v>
      </c>
      <c r="L220" s="67">
        <v>171.4</v>
      </c>
      <c r="M220" s="68">
        <v>202</v>
      </c>
      <c r="N220" s="66">
        <v>234</v>
      </c>
      <c r="O220" s="67">
        <v>387</v>
      </c>
      <c r="P220" s="68">
        <v>540</v>
      </c>
      <c r="Q220" s="69">
        <v>780</v>
      </c>
      <c r="R220" s="67">
        <v>1012</v>
      </c>
      <c r="S220" s="70">
        <v>1244</v>
      </c>
      <c r="T220" s="99">
        <v>4.2245370370370371E-3</v>
      </c>
      <c r="U220" s="100">
        <v>5.7986111111111112E-3</v>
      </c>
      <c r="V220" s="58" t="s">
        <v>5</v>
      </c>
      <c r="W220" s="59">
        <v>0</v>
      </c>
      <c r="X220" s="59">
        <v>18</v>
      </c>
      <c r="Y220" s="60" t="s">
        <v>7</v>
      </c>
      <c r="Z220" s="59">
        <v>0</v>
      </c>
      <c r="AA220" s="59">
        <v>3</v>
      </c>
      <c r="AB220" s="60" t="s">
        <v>9</v>
      </c>
      <c r="AC220" s="59">
        <v>0</v>
      </c>
      <c r="AD220" s="59">
        <v>3</v>
      </c>
      <c r="AE220" s="71">
        <v>0</v>
      </c>
      <c r="AF220" s="72">
        <v>8.3333333333333339E-4</v>
      </c>
      <c r="AG220" s="61">
        <v>4</v>
      </c>
      <c r="AH220" s="103">
        <f>(W220*X220+Z220*AA220+AC220*AD220)/AG220</f>
        <v>0</v>
      </c>
      <c r="AI220" s="74">
        <f t="shared" si="6"/>
        <v>0</v>
      </c>
      <c r="AJ220" s="105" t="str">
        <f t="shared" si="7"/>
        <v>-</v>
      </c>
      <c r="AK220" s="62">
        <v>1</v>
      </c>
    </row>
    <row r="221" spans="1:37" ht="15.6" customHeight="1">
      <c r="A221" s="63" t="s">
        <v>140</v>
      </c>
      <c r="B221" s="64"/>
      <c r="C221" s="64" t="s">
        <v>579</v>
      </c>
      <c r="D221" s="65" t="s">
        <v>575</v>
      </c>
      <c r="E221" s="66">
        <v>42.66</v>
      </c>
      <c r="F221" s="67">
        <v>78.8</v>
      </c>
      <c r="G221" s="68">
        <v>115.02</v>
      </c>
      <c r="H221" s="69">
        <v>78.84</v>
      </c>
      <c r="I221" s="67">
        <v>125.24</v>
      </c>
      <c r="J221" s="70">
        <v>171.64</v>
      </c>
      <c r="K221" s="66">
        <v>135.46</v>
      </c>
      <c r="L221" s="67">
        <v>171.6</v>
      </c>
      <c r="M221" s="68">
        <v>207.82</v>
      </c>
      <c r="N221" s="66">
        <v>205</v>
      </c>
      <c r="O221" s="67">
        <v>386</v>
      </c>
      <c r="P221" s="68">
        <v>567</v>
      </c>
      <c r="Q221" s="69">
        <v>780</v>
      </c>
      <c r="R221" s="67">
        <v>1012</v>
      </c>
      <c r="S221" s="70">
        <v>1244</v>
      </c>
      <c r="T221" s="99">
        <v>3.8541666666666668E-3</v>
      </c>
      <c r="U221" s="100">
        <v>5.2893518518518515E-3</v>
      </c>
      <c r="V221" s="58" t="s">
        <v>5</v>
      </c>
      <c r="W221" s="59">
        <v>0</v>
      </c>
      <c r="X221" s="59">
        <v>90</v>
      </c>
      <c r="Y221" s="60" t="s">
        <v>7</v>
      </c>
      <c r="Z221" s="59">
        <v>0</v>
      </c>
      <c r="AA221" s="59">
        <v>15</v>
      </c>
      <c r="AB221" s="60" t="s">
        <v>71</v>
      </c>
      <c r="AC221" s="59">
        <v>0</v>
      </c>
      <c r="AD221" s="59">
        <v>9</v>
      </c>
      <c r="AE221" s="71">
        <v>0</v>
      </c>
      <c r="AF221" s="72">
        <v>4.1666666666666666E-3</v>
      </c>
      <c r="AG221" s="61">
        <v>20</v>
      </c>
      <c r="AH221" s="103">
        <f>(W221*X221+Z221*AA221+AC221*AD221)/AG221</f>
        <v>0</v>
      </c>
      <c r="AI221" s="74">
        <f t="shared" si="6"/>
        <v>0</v>
      </c>
      <c r="AJ221" s="105" t="str">
        <f t="shared" si="7"/>
        <v>-</v>
      </c>
      <c r="AK221" s="62">
        <v>1</v>
      </c>
    </row>
    <row r="222" spans="1:37" ht="15.6" customHeight="1">
      <c r="A222" s="63" t="s">
        <v>231</v>
      </c>
      <c r="B222" s="64"/>
      <c r="C222" s="64" t="s">
        <v>574</v>
      </c>
      <c r="D222" s="65" t="s">
        <v>575</v>
      </c>
      <c r="E222" s="66">
        <v>62.238</v>
      </c>
      <c r="F222" s="67">
        <v>105.1</v>
      </c>
      <c r="G222" s="68">
        <v>148.03800000000001</v>
      </c>
      <c r="H222" s="69">
        <v>105.13800000000001</v>
      </c>
      <c r="I222" s="67">
        <v>125.352</v>
      </c>
      <c r="J222" s="70">
        <v>145.566</v>
      </c>
      <c r="K222" s="66">
        <v>102.666</v>
      </c>
      <c r="L222" s="67">
        <v>145.6</v>
      </c>
      <c r="M222" s="68">
        <v>188.46600000000001</v>
      </c>
      <c r="N222" s="66">
        <v>5650</v>
      </c>
      <c r="O222" s="67">
        <v>12800</v>
      </c>
      <c r="P222" s="68">
        <v>19950</v>
      </c>
      <c r="Q222" s="69">
        <v>30323</v>
      </c>
      <c r="R222" s="67">
        <v>33692</v>
      </c>
      <c r="S222" s="70">
        <v>37061</v>
      </c>
      <c r="T222" s="99">
        <v>9.3599537037037037E-2</v>
      </c>
      <c r="U222" s="100">
        <v>0.12563657407407408</v>
      </c>
      <c r="V222" s="58" t="s">
        <v>5</v>
      </c>
      <c r="W222" s="59">
        <v>0</v>
      </c>
      <c r="X222" s="59">
        <v>150</v>
      </c>
      <c r="Y222" s="60" t="s">
        <v>7</v>
      </c>
      <c r="Z222" s="59">
        <v>0</v>
      </c>
      <c r="AA222" s="59">
        <v>25</v>
      </c>
      <c r="AB222" s="60" t="s">
        <v>73</v>
      </c>
      <c r="AC222" s="59">
        <v>0</v>
      </c>
      <c r="AD222" s="59">
        <v>100</v>
      </c>
      <c r="AE222" s="71">
        <v>0</v>
      </c>
      <c r="AF222" s="72">
        <v>6.9444444444444441E-3</v>
      </c>
      <c r="AG222" s="61">
        <v>1</v>
      </c>
      <c r="AH222" s="103">
        <f>(W222*X222+Z222*AA222+AC222*AD222)/AG222</f>
        <v>0</v>
      </c>
      <c r="AI222" s="74">
        <f t="shared" si="6"/>
        <v>0</v>
      </c>
      <c r="AJ222" s="105" t="str">
        <f t="shared" si="7"/>
        <v>-</v>
      </c>
      <c r="AK222" s="62">
        <v>9.1</v>
      </c>
    </row>
    <row r="223" spans="1:37" ht="15.6" customHeight="1">
      <c r="A223" s="63" t="s">
        <v>230</v>
      </c>
      <c r="B223" s="64"/>
      <c r="C223" s="64" t="s">
        <v>579</v>
      </c>
      <c r="D223" s="65" t="s">
        <v>575</v>
      </c>
      <c r="E223" s="66">
        <v>66.563999999999993</v>
      </c>
      <c r="F223" s="67">
        <v>102.7</v>
      </c>
      <c r="G223" s="68">
        <v>138.92400000000001</v>
      </c>
      <c r="H223" s="69">
        <v>102.744</v>
      </c>
      <c r="I223" s="67">
        <v>124.968</v>
      </c>
      <c r="J223" s="70">
        <v>147.19200000000001</v>
      </c>
      <c r="K223" s="66">
        <v>111.012</v>
      </c>
      <c r="L223" s="67">
        <v>147.19999999999999</v>
      </c>
      <c r="M223" s="68">
        <v>183.37200000000001</v>
      </c>
      <c r="N223" s="66">
        <v>3415</v>
      </c>
      <c r="O223" s="67">
        <v>6430</v>
      </c>
      <c r="P223" s="68">
        <v>9445</v>
      </c>
      <c r="Q223" s="69">
        <v>14992</v>
      </c>
      <c r="R223" s="67">
        <v>16844</v>
      </c>
      <c r="S223" s="70">
        <v>18696</v>
      </c>
      <c r="T223" s="99">
        <v>5.2407407407407403E-2</v>
      </c>
      <c r="U223" s="100">
        <v>5.7280092592592591E-2</v>
      </c>
      <c r="V223" s="58" t="s">
        <v>5</v>
      </c>
      <c r="W223" s="59">
        <v>0</v>
      </c>
      <c r="X223" s="59">
        <v>150</v>
      </c>
      <c r="Y223" s="60" t="s">
        <v>7</v>
      </c>
      <c r="Z223" s="59">
        <v>0</v>
      </c>
      <c r="AA223" s="59">
        <v>25</v>
      </c>
      <c r="AB223" s="60" t="s">
        <v>71</v>
      </c>
      <c r="AC223" s="59">
        <v>0</v>
      </c>
      <c r="AD223" s="59">
        <v>15</v>
      </c>
      <c r="AE223" s="71">
        <v>0</v>
      </c>
      <c r="AF223" s="72">
        <v>6.9444444444444441E-3</v>
      </c>
      <c r="AG223" s="61">
        <v>2</v>
      </c>
      <c r="AH223" s="103">
        <f>(W223*X223+Z223*AA223+AC223*AD223)/AG223</f>
        <v>0</v>
      </c>
      <c r="AI223" s="74">
        <f t="shared" si="6"/>
        <v>0</v>
      </c>
      <c r="AJ223" s="105" t="str">
        <f t="shared" si="7"/>
        <v>-</v>
      </c>
      <c r="AK223" s="62">
        <v>5.8</v>
      </c>
    </row>
    <row r="224" spans="1:37">
      <c r="A224" s="63" t="s">
        <v>228</v>
      </c>
      <c r="B224" s="64"/>
      <c r="C224" s="64" t="s">
        <v>580</v>
      </c>
      <c r="D224" s="65" t="s">
        <v>575</v>
      </c>
      <c r="E224" s="66">
        <v>56.07</v>
      </c>
      <c r="F224" s="67">
        <v>90.6</v>
      </c>
      <c r="G224" s="68">
        <v>125.07</v>
      </c>
      <c r="H224" s="69">
        <v>90.57</v>
      </c>
      <c r="I224" s="67">
        <v>124.92</v>
      </c>
      <c r="J224" s="70">
        <v>159.27000000000001</v>
      </c>
      <c r="K224" s="66">
        <v>124.77</v>
      </c>
      <c r="L224" s="67">
        <v>159.30000000000001</v>
      </c>
      <c r="M224" s="68">
        <v>193.77</v>
      </c>
      <c r="N224" s="66">
        <v>856</v>
      </c>
      <c r="O224" s="67">
        <v>1546</v>
      </c>
      <c r="P224" s="68">
        <v>2236</v>
      </c>
      <c r="Q224" s="69">
        <v>3357</v>
      </c>
      <c r="R224" s="67">
        <v>4044</v>
      </c>
      <c r="S224" s="70">
        <v>4731</v>
      </c>
      <c r="T224" s="99">
        <v>1.0671296296296297E-2</v>
      </c>
      <c r="U224" s="100">
        <v>1.3599537037037037E-2</v>
      </c>
      <c r="V224" s="58" t="s">
        <v>5</v>
      </c>
      <c r="W224" s="59">
        <v>0</v>
      </c>
      <c r="X224" s="59">
        <v>90</v>
      </c>
      <c r="Y224" s="60" t="s">
        <v>7</v>
      </c>
      <c r="Z224" s="59">
        <v>0</v>
      </c>
      <c r="AA224" s="59">
        <v>15</v>
      </c>
      <c r="AB224" s="60" t="s">
        <v>10</v>
      </c>
      <c r="AC224" s="59">
        <v>0</v>
      </c>
      <c r="AD224" s="59">
        <v>12</v>
      </c>
      <c r="AE224" s="71">
        <v>0</v>
      </c>
      <c r="AF224" s="72">
        <v>4.1666666666666666E-3</v>
      </c>
      <c r="AG224" s="61">
        <v>5</v>
      </c>
      <c r="AH224" s="103">
        <f>(W224*X224+Z224*AA224+AC224*AD224)/AG224</f>
        <v>0</v>
      </c>
      <c r="AI224" s="74">
        <f t="shared" si="6"/>
        <v>0</v>
      </c>
      <c r="AJ224" s="105" t="str">
        <f t="shared" si="7"/>
        <v>-</v>
      </c>
      <c r="AK224" s="62">
        <v>2.4</v>
      </c>
    </row>
    <row r="225" spans="1:37">
      <c r="A225" s="63" t="s">
        <v>229</v>
      </c>
      <c r="B225" s="64"/>
      <c r="C225" s="64" t="s">
        <v>574</v>
      </c>
      <c r="D225" s="65" t="s">
        <v>575</v>
      </c>
      <c r="E225" s="66">
        <v>62.25</v>
      </c>
      <c r="F225" s="67">
        <v>105.2</v>
      </c>
      <c r="G225" s="68">
        <v>148.05000000000001</v>
      </c>
      <c r="H225" s="69">
        <v>105.15</v>
      </c>
      <c r="I225" s="67">
        <v>125.36</v>
      </c>
      <c r="J225" s="70">
        <v>145.57</v>
      </c>
      <c r="K225" s="66">
        <v>102.67</v>
      </c>
      <c r="L225" s="67">
        <v>145.6</v>
      </c>
      <c r="M225" s="68">
        <v>188.47</v>
      </c>
      <c r="N225" s="66">
        <v>3390</v>
      </c>
      <c r="O225" s="67">
        <v>7680</v>
      </c>
      <c r="P225" s="68">
        <v>11970</v>
      </c>
      <c r="Q225" s="69">
        <v>18195</v>
      </c>
      <c r="R225" s="67">
        <v>20216</v>
      </c>
      <c r="S225" s="70">
        <v>22237</v>
      </c>
      <c r="T225" s="99">
        <v>4.4849537037037035E-2</v>
      </c>
      <c r="U225" s="100">
        <v>4.8043981481481479E-2</v>
      </c>
      <c r="V225" s="58" t="s">
        <v>5</v>
      </c>
      <c r="W225" s="59">
        <v>0</v>
      </c>
      <c r="X225" s="59">
        <v>90</v>
      </c>
      <c r="Y225" s="60" t="s">
        <v>7</v>
      </c>
      <c r="Z225" s="59">
        <v>0</v>
      </c>
      <c r="AA225" s="59">
        <v>15</v>
      </c>
      <c r="AB225" s="60" t="s">
        <v>73</v>
      </c>
      <c r="AC225" s="59">
        <v>0</v>
      </c>
      <c r="AD225" s="59">
        <v>60</v>
      </c>
      <c r="AE225" s="71">
        <v>0</v>
      </c>
      <c r="AF225" s="72">
        <v>4.1666666666666666E-3</v>
      </c>
      <c r="AG225" s="61">
        <v>1</v>
      </c>
      <c r="AH225" s="103">
        <f>(W225*X225+Z225*AA225+AC225*AD225)/AG225</f>
        <v>0</v>
      </c>
      <c r="AI225" s="74">
        <f t="shared" si="6"/>
        <v>0</v>
      </c>
      <c r="AJ225" s="105" t="str">
        <f t="shared" si="7"/>
        <v>-</v>
      </c>
      <c r="AK225" s="62">
        <v>4.2</v>
      </c>
    </row>
    <row r="226" spans="1:37">
      <c r="A226" s="63" t="s">
        <v>229</v>
      </c>
      <c r="B226" s="64"/>
      <c r="C226" s="64" t="s">
        <v>577</v>
      </c>
      <c r="D226" s="65" t="s">
        <v>573</v>
      </c>
      <c r="E226" s="66">
        <v>73.95</v>
      </c>
      <c r="F226" s="67">
        <v>104.6</v>
      </c>
      <c r="G226" s="68">
        <v>135.15</v>
      </c>
      <c r="H226" s="69">
        <v>104.55</v>
      </c>
      <c r="I226" s="67">
        <v>124.76</v>
      </c>
      <c r="J226" s="70">
        <v>144.97</v>
      </c>
      <c r="K226" s="66">
        <v>114.37</v>
      </c>
      <c r="L226" s="67">
        <v>145</v>
      </c>
      <c r="M226" s="68">
        <v>175.57</v>
      </c>
      <c r="N226" s="66">
        <v>4680</v>
      </c>
      <c r="O226" s="67">
        <v>7740</v>
      </c>
      <c r="P226" s="68">
        <v>10800</v>
      </c>
      <c r="Q226" s="69">
        <v>18195</v>
      </c>
      <c r="R226" s="67">
        <v>20216</v>
      </c>
      <c r="S226" s="70">
        <v>22237</v>
      </c>
      <c r="T226" s="99">
        <v>9.2256944444444447E-2</v>
      </c>
      <c r="U226" s="100">
        <v>9.9108796296296306E-2</v>
      </c>
      <c r="V226" s="58" t="s">
        <v>5</v>
      </c>
      <c r="W226" s="59">
        <v>0</v>
      </c>
      <c r="X226" s="59">
        <v>90</v>
      </c>
      <c r="Y226" s="60" t="s">
        <v>7</v>
      </c>
      <c r="Z226" s="59">
        <v>0</v>
      </c>
      <c r="AA226" s="59">
        <v>15</v>
      </c>
      <c r="AB226" s="60" t="s">
        <v>9</v>
      </c>
      <c r="AC226" s="59">
        <v>0</v>
      </c>
      <c r="AD226" s="59">
        <v>15</v>
      </c>
      <c r="AE226" s="71">
        <v>0</v>
      </c>
      <c r="AF226" s="72">
        <v>4.1666666666666666E-3</v>
      </c>
      <c r="AG226" s="61">
        <v>1</v>
      </c>
      <c r="AH226" s="103">
        <f>(W226*X226+Z226*AA226+AC226*AD226)/AG226</f>
        <v>0</v>
      </c>
      <c r="AI226" s="74">
        <f t="shared" si="6"/>
        <v>0</v>
      </c>
      <c r="AJ226" s="105" t="str">
        <f t="shared" si="7"/>
        <v>-</v>
      </c>
      <c r="AK226" s="62">
        <v>8.8000000000000007</v>
      </c>
    </row>
    <row r="227" spans="1:37">
      <c r="A227" s="63" t="s">
        <v>139</v>
      </c>
      <c r="B227" s="64"/>
      <c r="C227" s="64" t="s">
        <v>578</v>
      </c>
      <c r="D227" s="65" t="s">
        <v>573</v>
      </c>
      <c r="E227" s="66">
        <v>56.9</v>
      </c>
      <c r="F227" s="67">
        <v>95</v>
      </c>
      <c r="G227" s="68">
        <v>133.1</v>
      </c>
      <c r="H227" s="69">
        <v>95</v>
      </c>
      <c r="I227" s="67">
        <v>125.28</v>
      </c>
      <c r="J227" s="70">
        <v>155.56</v>
      </c>
      <c r="K227" s="66">
        <v>117.46</v>
      </c>
      <c r="L227" s="67">
        <v>155.6</v>
      </c>
      <c r="M227" s="68">
        <v>193.66</v>
      </c>
      <c r="N227" s="66">
        <v>968</v>
      </c>
      <c r="O227" s="67">
        <v>1921</v>
      </c>
      <c r="P227" s="68">
        <v>2873</v>
      </c>
      <c r="Q227" s="69">
        <v>4295</v>
      </c>
      <c r="R227" s="67">
        <v>5052</v>
      </c>
      <c r="S227" s="70">
        <v>5809</v>
      </c>
      <c r="T227" s="99">
        <v>1.283564814814815E-2</v>
      </c>
      <c r="U227" s="100">
        <v>1.59375E-2</v>
      </c>
      <c r="V227" s="58" t="s">
        <v>5</v>
      </c>
      <c r="W227" s="59">
        <v>0</v>
      </c>
      <c r="X227" s="59">
        <v>90</v>
      </c>
      <c r="Y227" s="60" t="s">
        <v>7</v>
      </c>
      <c r="Z227" s="59">
        <v>0</v>
      </c>
      <c r="AA227" s="59">
        <v>15</v>
      </c>
      <c r="AB227" s="60" t="s">
        <v>24</v>
      </c>
      <c r="AC227" s="59">
        <v>0</v>
      </c>
      <c r="AD227" s="59">
        <v>60</v>
      </c>
      <c r="AE227" s="71">
        <v>0</v>
      </c>
      <c r="AF227" s="72">
        <v>4.1666666666666666E-3</v>
      </c>
      <c r="AG227" s="61">
        <v>4</v>
      </c>
      <c r="AH227" s="103">
        <f>(W227*X227+Z227*AA227+AC227*AD227)/AG227</f>
        <v>0</v>
      </c>
      <c r="AI227" s="74">
        <f t="shared" si="6"/>
        <v>0</v>
      </c>
      <c r="AJ227" s="105" t="str">
        <f t="shared" si="7"/>
        <v>-</v>
      </c>
      <c r="AK227" s="62">
        <v>2.9</v>
      </c>
    </row>
    <row r="228" spans="1:37">
      <c r="A228" s="63" t="s">
        <v>139</v>
      </c>
      <c r="B228" s="64"/>
      <c r="C228" s="64" t="s">
        <v>579</v>
      </c>
      <c r="D228" s="65" t="s">
        <v>573</v>
      </c>
      <c r="E228" s="66">
        <v>58.46</v>
      </c>
      <c r="F228" s="67">
        <v>94.6</v>
      </c>
      <c r="G228" s="68">
        <v>130.82</v>
      </c>
      <c r="H228" s="69">
        <v>94.64</v>
      </c>
      <c r="I228" s="67">
        <v>124.92</v>
      </c>
      <c r="J228" s="70">
        <v>155.19999999999999</v>
      </c>
      <c r="K228" s="66">
        <v>119.02</v>
      </c>
      <c r="L228" s="67">
        <v>155.19999999999999</v>
      </c>
      <c r="M228" s="68">
        <v>191.38</v>
      </c>
      <c r="N228" s="66">
        <v>1025</v>
      </c>
      <c r="O228" s="67">
        <v>1930</v>
      </c>
      <c r="P228" s="68">
        <v>2834</v>
      </c>
      <c r="Q228" s="69">
        <v>4295</v>
      </c>
      <c r="R228" s="67">
        <v>5052</v>
      </c>
      <c r="S228" s="70">
        <v>5809</v>
      </c>
      <c r="T228" s="99">
        <v>1.3472222222222221E-2</v>
      </c>
      <c r="U228" s="100">
        <v>4.1736111111111113E-2</v>
      </c>
      <c r="V228" s="58" t="s">
        <v>5</v>
      </c>
      <c r="W228" s="59">
        <v>0</v>
      </c>
      <c r="X228" s="59">
        <v>90</v>
      </c>
      <c r="Y228" s="60" t="s">
        <v>7</v>
      </c>
      <c r="Z228" s="59">
        <v>0</v>
      </c>
      <c r="AA228" s="59">
        <v>15</v>
      </c>
      <c r="AB228" s="60" t="s">
        <v>71</v>
      </c>
      <c r="AC228" s="59">
        <v>0</v>
      </c>
      <c r="AD228" s="59">
        <v>9</v>
      </c>
      <c r="AE228" s="71">
        <v>0</v>
      </c>
      <c r="AF228" s="72">
        <v>4.1666666666666666E-3</v>
      </c>
      <c r="AG228" s="61">
        <v>4</v>
      </c>
      <c r="AH228" s="103">
        <f>(W228*X228+Z228*AA228+AC228*AD228)/AG228</f>
        <v>0</v>
      </c>
      <c r="AI228" s="74">
        <f t="shared" si="6"/>
        <v>0</v>
      </c>
      <c r="AJ228" s="105" t="str">
        <f t="shared" si="7"/>
        <v>-</v>
      </c>
      <c r="AK228" s="62">
        <v>3</v>
      </c>
    </row>
    <row r="229" spans="1:37">
      <c r="A229" s="63" t="s">
        <v>139</v>
      </c>
      <c r="B229" s="64"/>
      <c r="C229" s="64" t="s">
        <v>574</v>
      </c>
      <c r="D229" s="65" t="s">
        <v>575</v>
      </c>
      <c r="E229" s="66">
        <v>52.1</v>
      </c>
      <c r="F229" s="67">
        <v>95</v>
      </c>
      <c r="G229" s="68">
        <v>137.9</v>
      </c>
      <c r="H229" s="69">
        <v>95</v>
      </c>
      <c r="I229" s="67">
        <v>125.28</v>
      </c>
      <c r="J229" s="70">
        <v>155.56</v>
      </c>
      <c r="K229" s="66">
        <v>112.66</v>
      </c>
      <c r="L229" s="67">
        <v>155.6</v>
      </c>
      <c r="M229" s="68">
        <v>198.46</v>
      </c>
      <c r="N229" s="66">
        <v>848</v>
      </c>
      <c r="O229" s="67">
        <v>1921</v>
      </c>
      <c r="P229" s="68">
        <v>2993</v>
      </c>
      <c r="Q229" s="69">
        <v>4295</v>
      </c>
      <c r="R229" s="67">
        <v>5052</v>
      </c>
      <c r="S229" s="70">
        <v>5809</v>
      </c>
      <c r="T229" s="99">
        <v>1.2222222222222223E-2</v>
      </c>
      <c r="U229" s="100">
        <v>1.5185185185185185E-2</v>
      </c>
      <c r="V229" s="58" t="s">
        <v>5</v>
      </c>
      <c r="W229" s="59">
        <v>0</v>
      </c>
      <c r="X229" s="59">
        <v>90</v>
      </c>
      <c r="Y229" s="60" t="s">
        <v>7</v>
      </c>
      <c r="Z229" s="59">
        <v>0</v>
      </c>
      <c r="AA229" s="59">
        <v>15</v>
      </c>
      <c r="AB229" s="60" t="s">
        <v>73</v>
      </c>
      <c r="AC229" s="59">
        <v>0</v>
      </c>
      <c r="AD229" s="59">
        <v>60</v>
      </c>
      <c r="AE229" s="71">
        <v>0</v>
      </c>
      <c r="AF229" s="72">
        <v>4.1666666666666666E-3</v>
      </c>
      <c r="AG229" s="61">
        <v>4</v>
      </c>
      <c r="AH229" s="103">
        <f>(W229*X229+Z229*AA229+AC229*AD229)/AG229</f>
        <v>0</v>
      </c>
      <c r="AI229" s="74">
        <f t="shared" si="6"/>
        <v>0</v>
      </c>
      <c r="AJ229" s="105" t="str">
        <f t="shared" si="7"/>
        <v>-</v>
      </c>
      <c r="AK229" s="62">
        <v>2.7</v>
      </c>
    </row>
    <row r="230" spans="1:37">
      <c r="A230" s="63" t="s">
        <v>141</v>
      </c>
      <c r="B230" s="64"/>
      <c r="C230" s="64" t="s">
        <v>580</v>
      </c>
      <c r="D230" s="65" t="s">
        <v>575</v>
      </c>
      <c r="E230" s="66">
        <v>66.14</v>
      </c>
      <c r="F230" s="67">
        <v>100.6</v>
      </c>
      <c r="G230" s="68">
        <v>135.13999999999999</v>
      </c>
      <c r="H230" s="69">
        <v>100.64</v>
      </c>
      <c r="I230" s="67">
        <v>124.88</v>
      </c>
      <c r="J230" s="70">
        <v>149.12</v>
      </c>
      <c r="K230" s="66">
        <v>114.62</v>
      </c>
      <c r="L230" s="67">
        <v>149.1</v>
      </c>
      <c r="M230" s="68">
        <v>183.62</v>
      </c>
      <c r="N230" s="66">
        <v>2139</v>
      </c>
      <c r="O230" s="67">
        <v>3864</v>
      </c>
      <c r="P230" s="68">
        <v>5589</v>
      </c>
      <c r="Q230" s="69">
        <v>8896</v>
      </c>
      <c r="R230" s="67">
        <v>10108</v>
      </c>
      <c r="S230" s="70">
        <v>11320</v>
      </c>
      <c r="T230" s="99">
        <v>1.3657407407407408E-2</v>
      </c>
      <c r="U230" s="100">
        <v>1.6307870370370372E-2</v>
      </c>
      <c r="V230" s="58" t="s">
        <v>5</v>
      </c>
      <c r="W230" s="59">
        <v>0</v>
      </c>
      <c r="X230" s="59">
        <v>90</v>
      </c>
      <c r="Y230" s="60" t="s">
        <v>7</v>
      </c>
      <c r="Z230" s="59">
        <v>0</v>
      </c>
      <c r="AA230" s="59">
        <v>15</v>
      </c>
      <c r="AB230" s="60" t="s">
        <v>10</v>
      </c>
      <c r="AC230" s="59">
        <v>0</v>
      </c>
      <c r="AD230" s="59">
        <v>12</v>
      </c>
      <c r="AE230" s="71">
        <v>0</v>
      </c>
      <c r="AF230" s="72">
        <v>4.1666666666666666E-3</v>
      </c>
      <c r="AG230" s="61">
        <v>2</v>
      </c>
      <c r="AH230" s="103">
        <f>(W230*X230+Z230*AA230+AC230*AD230)/AG230</f>
        <v>0</v>
      </c>
      <c r="AI230" s="74">
        <f t="shared" si="6"/>
        <v>0</v>
      </c>
      <c r="AJ230" s="105" t="str">
        <f t="shared" si="7"/>
        <v>-</v>
      </c>
      <c r="AK230" s="62">
        <v>2.9</v>
      </c>
    </row>
    <row r="231" spans="1:37" ht="15.6" customHeight="1">
      <c r="A231" s="63" t="s">
        <v>237</v>
      </c>
      <c r="B231" s="64"/>
      <c r="C231" s="64" t="s">
        <v>574</v>
      </c>
      <c r="D231" s="65" t="s">
        <v>575</v>
      </c>
      <c r="E231" s="66">
        <v>-40.102499999999999</v>
      </c>
      <c r="F231" s="67">
        <v>-2</v>
      </c>
      <c r="G231" s="68">
        <v>36.097499999999997</v>
      </c>
      <c r="H231" s="69">
        <v>-2.0024999999999999</v>
      </c>
      <c r="I231" s="67">
        <v>24.27</v>
      </c>
      <c r="J231" s="70">
        <v>50.542499999999997</v>
      </c>
      <c r="K231" s="66">
        <v>12.442500000000001</v>
      </c>
      <c r="L231" s="67">
        <v>50.5</v>
      </c>
      <c r="M231" s="68">
        <v>88.642499999999998</v>
      </c>
      <c r="N231" s="66">
        <v>5160</v>
      </c>
      <c r="O231" s="67">
        <v>10240</v>
      </c>
      <c r="P231" s="68">
        <v>15320</v>
      </c>
      <c r="Q231" s="69">
        <v>9973</v>
      </c>
      <c r="R231" s="67">
        <v>13476</v>
      </c>
      <c r="S231" s="70">
        <v>16979</v>
      </c>
      <c r="T231" s="99">
        <v>5.5856481481481479E-2</v>
      </c>
      <c r="U231" s="100">
        <v>0.13927083333333334</v>
      </c>
      <c r="V231" s="58" t="s">
        <v>5</v>
      </c>
      <c r="W231" s="59">
        <v>0</v>
      </c>
      <c r="X231" s="59">
        <v>120</v>
      </c>
      <c r="Y231" s="60" t="s">
        <v>7</v>
      </c>
      <c r="Z231" s="59">
        <v>0</v>
      </c>
      <c r="AA231" s="59">
        <v>20</v>
      </c>
      <c r="AB231" s="60" t="s">
        <v>73</v>
      </c>
      <c r="AC231" s="59">
        <v>0</v>
      </c>
      <c r="AD231" s="59">
        <v>80</v>
      </c>
      <c r="AE231" s="71">
        <v>0</v>
      </c>
      <c r="AF231" s="72">
        <v>5.5555555555555558E-3</v>
      </c>
      <c r="AG231" s="61">
        <v>1</v>
      </c>
      <c r="AH231" s="103">
        <f>(W231*X231+Z231*AA231+AC231*AD231)/AG231</f>
        <v>0</v>
      </c>
      <c r="AI231" s="74">
        <f t="shared" si="6"/>
        <v>0</v>
      </c>
      <c r="AJ231" s="105" t="str">
        <f t="shared" si="7"/>
        <v>-</v>
      </c>
      <c r="AK231" s="62">
        <v>2.2000000000000002</v>
      </c>
    </row>
    <row r="232" spans="1:37">
      <c r="A232" s="63" t="s">
        <v>237</v>
      </c>
      <c r="B232" s="64"/>
      <c r="C232" s="64" t="s">
        <v>578</v>
      </c>
      <c r="D232" s="65" t="s">
        <v>575</v>
      </c>
      <c r="E232" s="66">
        <v>-36.982500000000002</v>
      </c>
      <c r="F232" s="67">
        <v>-2.5</v>
      </c>
      <c r="G232" s="68">
        <v>32.017499999999998</v>
      </c>
      <c r="H232" s="69">
        <v>-2.4824999999999999</v>
      </c>
      <c r="I232" s="67">
        <v>23.79</v>
      </c>
      <c r="J232" s="70">
        <v>50.0625</v>
      </c>
      <c r="K232" s="66">
        <v>15.5625</v>
      </c>
      <c r="L232" s="67">
        <v>50.1</v>
      </c>
      <c r="M232" s="68">
        <v>84.5625</v>
      </c>
      <c r="N232" s="66">
        <v>5704</v>
      </c>
      <c r="O232" s="67">
        <v>10304</v>
      </c>
      <c r="P232" s="68">
        <v>14904</v>
      </c>
      <c r="Q232" s="69">
        <v>9973</v>
      </c>
      <c r="R232" s="67">
        <v>13476</v>
      </c>
      <c r="S232" s="70">
        <v>16979</v>
      </c>
      <c r="T232" s="99">
        <v>5.6157407407407406E-2</v>
      </c>
      <c r="U232" s="100">
        <v>0.14056712962962961</v>
      </c>
      <c r="V232" s="58" t="s">
        <v>5</v>
      </c>
      <c r="W232" s="59">
        <v>0</v>
      </c>
      <c r="X232" s="59">
        <v>120</v>
      </c>
      <c r="Y232" s="60" t="s">
        <v>7</v>
      </c>
      <c r="Z232" s="59">
        <v>0</v>
      </c>
      <c r="AA232" s="59">
        <v>20</v>
      </c>
      <c r="AB232" s="60" t="s">
        <v>24</v>
      </c>
      <c r="AC232" s="59">
        <v>0</v>
      </c>
      <c r="AD232" s="59">
        <v>80</v>
      </c>
      <c r="AE232" s="71">
        <v>0</v>
      </c>
      <c r="AF232" s="72">
        <v>5.5555555555555558E-3</v>
      </c>
      <c r="AG232" s="61">
        <v>1</v>
      </c>
      <c r="AH232" s="103">
        <f>(W232*X232+Z232*AA232+AC232*AD232)/AG232</f>
        <v>0</v>
      </c>
      <c r="AI232" s="74">
        <f t="shared" si="6"/>
        <v>0</v>
      </c>
      <c r="AJ232" s="105" t="str">
        <f t="shared" si="7"/>
        <v>-</v>
      </c>
      <c r="AK232" s="62">
        <v>2.2000000000000002</v>
      </c>
    </row>
    <row r="233" spans="1:37">
      <c r="A233" s="63" t="s">
        <v>237</v>
      </c>
      <c r="B233" s="64"/>
      <c r="C233" s="64" t="s">
        <v>579</v>
      </c>
      <c r="D233" s="65" t="s">
        <v>575</v>
      </c>
      <c r="E233" s="66">
        <v>-38.542499999999997</v>
      </c>
      <c r="F233" s="67">
        <v>-2.4</v>
      </c>
      <c r="G233" s="68">
        <v>33.817500000000003</v>
      </c>
      <c r="H233" s="69">
        <v>-2.3624999999999998</v>
      </c>
      <c r="I233" s="67">
        <v>23.91</v>
      </c>
      <c r="J233" s="70">
        <v>50.182499999999997</v>
      </c>
      <c r="K233" s="66">
        <v>14.0025</v>
      </c>
      <c r="L233" s="67">
        <v>50.2</v>
      </c>
      <c r="M233" s="68">
        <v>86.362499999999997</v>
      </c>
      <c r="N233" s="66">
        <v>5464</v>
      </c>
      <c r="O233" s="67">
        <v>10288</v>
      </c>
      <c r="P233" s="68">
        <v>15112</v>
      </c>
      <c r="Q233" s="69">
        <v>9973</v>
      </c>
      <c r="R233" s="67">
        <v>13476</v>
      </c>
      <c r="S233" s="70">
        <v>16979</v>
      </c>
      <c r="T233" s="99">
        <v>5.6076388888888884E-2</v>
      </c>
      <c r="U233" s="100">
        <v>0.14024305555555555</v>
      </c>
      <c r="V233" s="58" t="s">
        <v>5</v>
      </c>
      <c r="W233" s="59">
        <v>0</v>
      </c>
      <c r="X233" s="59">
        <v>120</v>
      </c>
      <c r="Y233" s="60" t="s">
        <v>7</v>
      </c>
      <c r="Z233" s="59">
        <v>0</v>
      </c>
      <c r="AA233" s="59">
        <v>20</v>
      </c>
      <c r="AB233" s="60" t="s">
        <v>71</v>
      </c>
      <c r="AC233" s="59">
        <v>0</v>
      </c>
      <c r="AD233" s="59">
        <v>12</v>
      </c>
      <c r="AE233" s="71">
        <v>0</v>
      </c>
      <c r="AF233" s="72">
        <v>5.5555555555555558E-3</v>
      </c>
      <c r="AG233" s="61">
        <v>1</v>
      </c>
      <c r="AH233" s="103">
        <f>(W233*X233+Z233*AA233+AC233*AD233)/AG233</f>
        <v>0</v>
      </c>
      <c r="AI233" s="74">
        <f t="shared" si="6"/>
        <v>0</v>
      </c>
      <c r="AJ233" s="105" t="str">
        <f t="shared" si="7"/>
        <v>-</v>
      </c>
      <c r="AK233" s="62">
        <v>2.2000000000000002</v>
      </c>
    </row>
    <row r="234" spans="1:37" ht="15.6" customHeight="1">
      <c r="A234" s="63" t="s">
        <v>237</v>
      </c>
      <c r="B234" s="64"/>
      <c r="C234" s="64" t="s">
        <v>580</v>
      </c>
      <c r="D234" s="65" t="s">
        <v>575</v>
      </c>
      <c r="E234" s="66">
        <v>-44.902500000000003</v>
      </c>
      <c r="F234" s="67">
        <v>-2</v>
      </c>
      <c r="G234" s="68">
        <v>40.897500000000001</v>
      </c>
      <c r="H234" s="69">
        <v>-2.0024999999999999</v>
      </c>
      <c r="I234" s="67">
        <v>24.27</v>
      </c>
      <c r="J234" s="70">
        <v>50.542499999999997</v>
      </c>
      <c r="K234" s="66">
        <v>7.6425000000000001</v>
      </c>
      <c r="L234" s="67">
        <v>50.5</v>
      </c>
      <c r="M234" s="68">
        <v>93.442499999999995</v>
      </c>
      <c r="N234" s="66">
        <v>4520</v>
      </c>
      <c r="O234" s="67">
        <v>10240</v>
      </c>
      <c r="P234" s="68">
        <v>15960</v>
      </c>
      <c r="Q234" s="69">
        <v>9973</v>
      </c>
      <c r="R234" s="67">
        <v>13476</v>
      </c>
      <c r="S234" s="70">
        <v>16979</v>
      </c>
      <c r="T234" s="99">
        <v>5.5856481481481479E-2</v>
      </c>
      <c r="U234" s="100">
        <v>0.13927083333333334</v>
      </c>
      <c r="V234" s="58" t="s">
        <v>5</v>
      </c>
      <c r="W234" s="59">
        <v>0</v>
      </c>
      <c r="X234" s="59">
        <v>120</v>
      </c>
      <c r="Y234" s="60" t="s">
        <v>7</v>
      </c>
      <c r="Z234" s="59">
        <v>0</v>
      </c>
      <c r="AA234" s="59">
        <v>20</v>
      </c>
      <c r="AB234" s="60" t="s">
        <v>10</v>
      </c>
      <c r="AC234" s="59">
        <v>0</v>
      </c>
      <c r="AD234" s="59">
        <v>16</v>
      </c>
      <c r="AE234" s="71">
        <v>0</v>
      </c>
      <c r="AF234" s="72">
        <v>5.5555555555555558E-3</v>
      </c>
      <c r="AG234" s="61">
        <v>1</v>
      </c>
      <c r="AH234" s="103">
        <f>(W234*X234+Z234*AA234+AC234*AD234)/AG234</f>
        <v>0</v>
      </c>
      <c r="AI234" s="74">
        <f t="shared" si="6"/>
        <v>0</v>
      </c>
      <c r="AJ234" s="105" t="str">
        <f t="shared" si="7"/>
        <v>-</v>
      </c>
      <c r="AK234" s="62">
        <v>2.2000000000000002</v>
      </c>
    </row>
    <row r="235" spans="1:37" ht="15.6" customHeight="1">
      <c r="A235" s="63" t="s">
        <v>238</v>
      </c>
      <c r="B235" s="64"/>
      <c r="C235" s="64" t="s">
        <v>579</v>
      </c>
      <c r="D235" s="65" t="s">
        <v>575</v>
      </c>
      <c r="E235" s="66">
        <v>-38.546250000000001</v>
      </c>
      <c r="F235" s="67">
        <v>-2.4</v>
      </c>
      <c r="G235" s="68">
        <v>33.813749999999999</v>
      </c>
      <c r="H235" s="69">
        <v>-2.36625</v>
      </c>
      <c r="I235" s="67">
        <v>23.91</v>
      </c>
      <c r="J235" s="70">
        <v>50.186250000000001</v>
      </c>
      <c r="K235" s="66">
        <v>14.00625</v>
      </c>
      <c r="L235" s="67">
        <v>50.2</v>
      </c>
      <c r="M235" s="68">
        <v>86.366249999999994</v>
      </c>
      <c r="N235" s="66">
        <v>10928</v>
      </c>
      <c r="O235" s="67">
        <v>20576</v>
      </c>
      <c r="P235" s="68">
        <v>30224</v>
      </c>
      <c r="Q235" s="69">
        <v>19945</v>
      </c>
      <c r="R235" s="67">
        <v>26952</v>
      </c>
      <c r="S235" s="70">
        <v>33959</v>
      </c>
      <c r="T235" s="99">
        <v>5.6076388888888884E-2</v>
      </c>
      <c r="U235" s="100">
        <v>0.14024305555555555</v>
      </c>
      <c r="V235" s="58" t="s">
        <v>5</v>
      </c>
      <c r="W235" s="59">
        <v>0</v>
      </c>
      <c r="X235" s="59">
        <v>240</v>
      </c>
      <c r="Y235" s="60" t="s">
        <v>7</v>
      </c>
      <c r="Z235" s="59">
        <v>0</v>
      </c>
      <c r="AA235" s="59">
        <v>40</v>
      </c>
      <c r="AB235" s="60" t="s">
        <v>71</v>
      </c>
      <c r="AC235" s="59">
        <v>0</v>
      </c>
      <c r="AD235" s="59">
        <v>24</v>
      </c>
      <c r="AE235" s="71">
        <v>0</v>
      </c>
      <c r="AF235" s="72">
        <v>1.1111111111111112E-2</v>
      </c>
      <c r="AG235" s="61">
        <v>1</v>
      </c>
      <c r="AH235" s="103">
        <f>(W235*X235+Z235*AA235+AC235*AD235)/AG235</f>
        <v>0</v>
      </c>
      <c r="AI235" s="74">
        <f t="shared" si="6"/>
        <v>0</v>
      </c>
      <c r="AJ235" s="105" t="str">
        <f t="shared" si="7"/>
        <v>-</v>
      </c>
      <c r="AK235" s="62">
        <v>2.2000000000000002</v>
      </c>
    </row>
    <row r="236" spans="1:37" ht="15.6" customHeight="1">
      <c r="A236" s="63" t="s">
        <v>234</v>
      </c>
      <c r="B236" s="64"/>
      <c r="C236" s="64" t="s">
        <v>580</v>
      </c>
      <c r="D236" s="65" t="s">
        <v>575</v>
      </c>
      <c r="E236" s="66">
        <v>84.662624359999995</v>
      </c>
      <c r="F236" s="67">
        <v>119.2</v>
      </c>
      <c r="G236" s="68">
        <v>153.6626244</v>
      </c>
      <c r="H236" s="69">
        <v>119.1626244</v>
      </c>
      <c r="I236" s="67">
        <v>123.171458</v>
      </c>
      <c r="J236" s="70">
        <v>127.1802916</v>
      </c>
      <c r="K236" s="66">
        <v>92.680291600000004</v>
      </c>
      <c r="L236" s="67">
        <v>127.2</v>
      </c>
      <c r="M236" s="68">
        <v>161.6802916</v>
      </c>
      <c r="N236" s="66">
        <v>166272</v>
      </c>
      <c r="O236" s="67">
        <v>300362</v>
      </c>
      <c r="P236" s="68">
        <v>434452</v>
      </c>
      <c r="Q236" s="69">
        <v>763507</v>
      </c>
      <c r="R236" s="67">
        <v>779088</v>
      </c>
      <c r="S236" s="70">
        <v>794669</v>
      </c>
      <c r="T236" s="99">
        <v>0.17753472222222222</v>
      </c>
      <c r="U236" s="100">
        <v>0.18005787037037035</v>
      </c>
      <c r="V236" s="58" t="s">
        <v>5</v>
      </c>
      <c r="W236" s="59">
        <v>0</v>
      </c>
      <c r="X236" s="59">
        <v>17490</v>
      </c>
      <c r="Y236" s="60" t="s">
        <v>7</v>
      </c>
      <c r="Z236" s="59">
        <v>0</v>
      </c>
      <c r="AA236" s="59">
        <v>2915</v>
      </c>
      <c r="AB236" s="60" t="s">
        <v>10</v>
      </c>
      <c r="AC236" s="59">
        <v>0</v>
      </c>
      <c r="AD236" s="59">
        <v>2332</v>
      </c>
      <c r="AE236" s="71">
        <v>0</v>
      </c>
      <c r="AF236" s="72">
        <v>0.80972222222222223</v>
      </c>
      <c r="AG236" s="61">
        <v>5</v>
      </c>
      <c r="AH236" s="103">
        <f>(W236*X236+Z236*AA236+AC236*AD236)/AG236</f>
        <v>0</v>
      </c>
      <c r="AI236" s="74">
        <f t="shared" si="6"/>
        <v>0</v>
      </c>
      <c r="AJ236" s="105" t="str">
        <f t="shared" si="7"/>
        <v>-</v>
      </c>
      <c r="AK236" s="62">
        <v>14.2</v>
      </c>
    </row>
    <row r="237" spans="1:37">
      <c r="A237" s="63" t="s">
        <v>232</v>
      </c>
      <c r="B237" s="64"/>
      <c r="C237" s="64" t="s">
        <v>578</v>
      </c>
      <c r="D237" s="65" t="s">
        <v>575</v>
      </c>
      <c r="E237" s="66">
        <v>73.092500000000001</v>
      </c>
      <c r="F237" s="67">
        <v>111.2</v>
      </c>
      <c r="G237" s="68">
        <v>149.29249999999999</v>
      </c>
      <c r="H237" s="69">
        <v>111.1925</v>
      </c>
      <c r="I237" s="67">
        <v>125.34</v>
      </c>
      <c r="J237" s="70">
        <v>139.48750000000001</v>
      </c>
      <c r="K237" s="66">
        <v>101.3875</v>
      </c>
      <c r="L237" s="67">
        <v>139.5</v>
      </c>
      <c r="M237" s="68">
        <v>177.58750000000001</v>
      </c>
      <c r="N237" s="66">
        <v>15480</v>
      </c>
      <c r="O237" s="67">
        <v>30720</v>
      </c>
      <c r="P237" s="68">
        <v>45960</v>
      </c>
      <c r="Q237" s="69">
        <v>75197</v>
      </c>
      <c r="R237" s="67">
        <v>80856</v>
      </c>
      <c r="S237" s="70">
        <v>86515</v>
      </c>
      <c r="T237" s="99">
        <v>0.12952546296296297</v>
      </c>
      <c r="U237" s="100">
        <v>0.13568287037037038</v>
      </c>
      <c r="V237" s="58" t="s">
        <v>5</v>
      </c>
      <c r="W237" s="59">
        <v>0</v>
      </c>
      <c r="X237" s="59">
        <v>360</v>
      </c>
      <c r="Y237" s="60" t="s">
        <v>7</v>
      </c>
      <c r="Z237" s="59">
        <v>0</v>
      </c>
      <c r="AA237" s="59">
        <v>60</v>
      </c>
      <c r="AB237" s="60" t="s">
        <v>24</v>
      </c>
      <c r="AC237" s="59">
        <v>0</v>
      </c>
      <c r="AD237" s="59">
        <v>240</v>
      </c>
      <c r="AE237" s="71">
        <v>0</v>
      </c>
      <c r="AF237" s="72">
        <v>1.6666666666666666E-2</v>
      </c>
      <c r="AG237" s="61">
        <v>1</v>
      </c>
      <c r="AH237" s="103">
        <f>(W237*X237+Z237*AA237+AC237*AD237)/AG237</f>
        <v>0</v>
      </c>
      <c r="AI237" s="74">
        <f t="shared" si="6"/>
        <v>0</v>
      </c>
      <c r="AJ237" s="105" t="str">
        <f t="shared" si="7"/>
        <v>-</v>
      </c>
      <c r="AK237" s="62">
        <v>11</v>
      </c>
    </row>
    <row r="238" spans="1:37">
      <c r="A238" s="63" t="s">
        <v>529</v>
      </c>
      <c r="B238" s="64" t="s">
        <v>26</v>
      </c>
      <c r="C238" s="64" t="s">
        <v>576</v>
      </c>
      <c r="D238" s="65" t="s">
        <v>575</v>
      </c>
      <c r="E238" s="66">
        <v>-60</v>
      </c>
      <c r="F238" s="67">
        <v>-42</v>
      </c>
      <c r="G238" s="68">
        <v>-24</v>
      </c>
      <c r="H238" s="69">
        <v>-42</v>
      </c>
      <c r="I238" s="67">
        <v>24</v>
      </c>
      <c r="J238" s="70">
        <v>90</v>
      </c>
      <c r="K238" s="66">
        <v>72</v>
      </c>
      <c r="L238" s="67">
        <v>90</v>
      </c>
      <c r="M238" s="68">
        <v>108</v>
      </c>
      <c r="N238" s="66">
        <v>18</v>
      </c>
      <c r="O238" s="67">
        <v>24</v>
      </c>
      <c r="P238" s="68">
        <v>30</v>
      </c>
      <c r="Q238" s="69">
        <v>10</v>
      </c>
      <c r="R238" s="67">
        <v>32</v>
      </c>
      <c r="S238" s="70">
        <v>54</v>
      </c>
      <c r="T238" s="99">
        <v>6.2615740740740748E-3</v>
      </c>
      <c r="U238" s="100">
        <v>4.8472222222222222E-2</v>
      </c>
      <c r="V238" s="58" t="s">
        <v>5</v>
      </c>
      <c r="W238" s="59">
        <v>0</v>
      </c>
      <c r="X238" s="59">
        <v>75</v>
      </c>
      <c r="Y238" s="60">
        <v>0</v>
      </c>
      <c r="Z238" s="59">
        <v>0</v>
      </c>
      <c r="AA238" s="59">
        <v>0</v>
      </c>
      <c r="AB238" s="60">
        <v>0</v>
      </c>
      <c r="AC238" s="59">
        <v>0</v>
      </c>
      <c r="AD238" s="59">
        <v>0</v>
      </c>
      <c r="AE238" s="71">
        <v>0</v>
      </c>
      <c r="AF238" s="72">
        <v>6.9444444444444447E-4</v>
      </c>
      <c r="AG238" s="61">
        <v>50</v>
      </c>
      <c r="AH238" s="103">
        <f>(W238*X238+Z238*AA238+AC238*AD238)/AG238</f>
        <v>0</v>
      </c>
      <c r="AI238" s="74">
        <f t="shared" si="6"/>
        <v>0</v>
      </c>
      <c r="AJ238" s="105" t="str">
        <f t="shared" si="7"/>
        <v>-</v>
      </c>
      <c r="AK238" s="62">
        <v>0.8</v>
      </c>
    </row>
    <row r="239" spans="1:37" ht="15.6" customHeight="1">
      <c r="A239" s="63" t="s">
        <v>529</v>
      </c>
      <c r="B239" s="64" t="s">
        <v>3</v>
      </c>
      <c r="C239" s="64" t="s">
        <v>576</v>
      </c>
      <c r="D239" s="65" t="s">
        <v>575</v>
      </c>
      <c r="E239" s="66">
        <v>-24</v>
      </c>
      <c r="F239" s="67">
        <v>-16.8</v>
      </c>
      <c r="G239" s="68">
        <v>-9.6</v>
      </c>
      <c r="H239" s="69">
        <v>-16.8</v>
      </c>
      <c r="I239" s="67">
        <v>9.6</v>
      </c>
      <c r="J239" s="70">
        <v>36</v>
      </c>
      <c r="K239" s="66">
        <v>28.8</v>
      </c>
      <c r="L239" s="67">
        <v>36</v>
      </c>
      <c r="M239" s="68">
        <v>43.2</v>
      </c>
      <c r="N239" s="66">
        <v>18</v>
      </c>
      <c r="O239" s="67">
        <v>24</v>
      </c>
      <c r="P239" s="68">
        <v>30</v>
      </c>
      <c r="Q239" s="69">
        <v>10</v>
      </c>
      <c r="R239" s="67">
        <v>32</v>
      </c>
      <c r="S239" s="70">
        <v>54</v>
      </c>
      <c r="T239" s="99">
        <v>6.2615740740740748E-3</v>
      </c>
      <c r="U239" s="100">
        <v>4.8506944444444443E-2</v>
      </c>
      <c r="V239" s="58" t="s">
        <v>5</v>
      </c>
      <c r="W239" s="59">
        <v>0</v>
      </c>
      <c r="X239" s="59">
        <v>30</v>
      </c>
      <c r="Y239" s="60">
        <v>0</v>
      </c>
      <c r="Z239" s="59">
        <v>0</v>
      </c>
      <c r="AA239" s="59">
        <v>0</v>
      </c>
      <c r="AB239" s="60">
        <v>0</v>
      </c>
      <c r="AC239" s="59">
        <v>0</v>
      </c>
      <c r="AD239" s="59">
        <v>0</v>
      </c>
      <c r="AE239" s="71">
        <v>0</v>
      </c>
      <c r="AF239" s="72">
        <v>6.9444444444444447E-4</v>
      </c>
      <c r="AG239" s="61">
        <v>20</v>
      </c>
      <c r="AH239" s="103">
        <f>(W239*X239+Z239*AA239+AC239*AD239)/AG239</f>
        <v>0</v>
      </c>
      <c r="AI239" s="74">
        <f t="shared" si="6"/>
        <v>0</v>
      </c>
      <c r="AJ239" s="105" t="str">
        <f t="shared" si="7"/>
        <v>-</v>
      </c>
      <c r="AK239" s="62">
        <v>0.3</v>
      </c>
    </row>
    <row r="240" spans="1:37" ht="15.6" customHeight="1">
      <c r="A240" s="63" t="s">
        <v>150</v>
      </c>
      <c r="B240" s="64"/>
      <c r="C240" s="64" t="s">
        <v>580</v>
      </c>
      <c r="D240" s="65" t="s">
        <v>573</v>
      </c>
      <c r="E240" s="66">
        <v>66.805276969999994</v>
      </c>
      <c r="F240" s="67">
        <v>101.3</v>
      </c>
      <c r="G240" s="68">
        <v>135.80527699999999</v>
      </c>
      <c r="H240" s="69">
        <v>101.305277</v>
      </c>
      <c r="I240" s="67">
        <v>118.9672303</v>
      </c>
      <c r="J240" s="70">
        <v>136.6291837</v>
      </c>
      <c r="K240" s="66">
        <v>102.1291837</v>
      </c>
      <c r="L240" s="67">
        <v>136.6</v>
      </c>
      <c r="M240" s="68">
        <v>171.1291837</v>
      </c>
      <c r="N240" s="66">
        <v>97824</v>
      </c>
      <c r="O240" s="67">
        <v>176714</v>
      </c>
      <c r="P240" s="68">
        <v>255604</v>
      </c>
      <c r="Q240" s="69">
        <v>408365</v>
      </c>
      <c r="R240" s="67">
        <v>448752</v>
      </c>
      <c r="S240" s="70">
        <v>489139</v>
      </c>
      <c r="T240" s="99">
        <v>9.7673611111111114E-2</v>
      </c>
      <c r="U240" s="100">
        <v>0.12974537037037037</v>
      </c>
      <c r="V240" s="58" t="s">
        <v>5</v>
      </c>
      <c r="W240" s="59">
        <v>0</v>
      </c>
      <c r="X240" s="59">
        <v>10290</v>
      </c>
      <c r="Y240" s="60" t="s">
        <v>7</v>
      </c>
      <c r="Z240" s="59">
        <v>0</v>
      </c>
      <c r="AA240" s="59">
        <v>1715</v>
      </c>
      <c r="AB240" s="60" t="s">
        <v>10</v>
      </c>
      <c r="AC240" s="59">
        <v>0</v>
      </c>
      <c r="AD240" s="59">
        <v>1372</v>
      </c>
      <c r="AE240" s="71">
        <v>0</v>
      </c>
      <c r="AF240" s="72">
        <v>0.47638888888888892</v>
      </c>
      <c r="AG240" s="61">
        <v>5</v>
      </c>
      <c r="AH240" s="103">
        <f>(W240*X240+Z240*AA240+AC240*AD240)/AG240</f>
        <v>0</v>
      </c>
      <c r="AI240" s="74">
        <f t="shared" si="6"/>
        <v>0</v>
      </c>
      <c r="AJ240" s="105" t="str">
        <f t="shared" si="7"/>
        <v>-</v>
      </c>
      <c r="AK240" s="62">
        <v>9.4</v>
      </c>
    </row>
    <row r="241" spans="1:37" ht="15.6" customHeight="1">
      <c r="A241" s="63" t="s">
        <v>150</v>
      </c>
      <c r="B241" s="64"/>
      <c r="C241" s="64" t="s">
        <v>578</v>
      </c>
      <c r="D241" s="65" t="s">
        <v>573</v>
      </c>
      <c r="E241" s="66">
        <v>63.685276969999997</v>
      </c>
      <c r="F241" s="67">
        <v>101.8</v>
      </c>
      <c r="G241" s="68">
        <v>139.885277</v>
      </c>
      <c r="H241" s="69">
        <v>101.78527699999999</v>
      </c>
      <c r="I241" s="67">
        <v>119.4472303</v>
      </c>
      <c r="J241" s="70">
        <v>137.10918369999999</v>
      </c>
      <c r="K241" s="66">
        <v>99.009183669999999</v>
      </c>
      <c r="L241" s="67">
        <v>137.1</v>
      </c>
      <c r="M241" s="68">
        <v>175.20918370000001</v>
      </c>
      <c r="N241" s="66">
        <v>88494</v>
      </c>
      <c r="O241" s="67">
        <v>175616</v>
      </c>
      <c r="P241" s="68">
        <v>262738</v>
      </c>
      <c r="Q241" s="69">
        <v>408365</v>
      </c>
      <c r="R241" s="67">
        <v>448752</v>
      </c>
      <c r="S241" s="70">
        <v>489139</v>
      </c>
      <c r="T241" s="99">
        <v>9.8472222222222225E-2</v>
      </c>
      <c r="U241" s="100">
        <v>0.13064814814814815</v>
      </c>
      <c r="V241" s="58" t="s">
        <v>5</v>
      </c>
      <c r="W241" s="59">
        <v>0</v>
      </c>
      <c r="X241" s="59">
        <v>2058</v>
      </c>
      <c r="Y241" s="60" t="s">
        <v>7</v>
      </c>
      <c r="Z241" s="59">
        <v>0</v>
      </c>
      <c r="AA241" s="59">
        <v>343</v>
      </c>
      <c r="AB241" s="60" t="s">
        <v>24</v>
      </c>
      <c r="AC241" s="59">
        <v>0</v>
      </c>
      <c r="AD241" s="59">
        <v>1372</v>
      </c>
      <c r="AE241" s="71">
        <v>0</v>
      </c>
      <c r="AF241" s="72">
        <v>9.5277777777777781E-2</v>
      </c>
      <c r="AG241" s="61">
        <v>1</v>
      </c>
      <c r="AH241" s="103">
        <f>(W241*X241+Z241*AA241+AC241*AD241)/AG241</f>
        <v>0</v>
      </c>
      <c r="AI241" s="74">
        <f t="shared" ref="AI241:AI260" si="8">IF(AND(AH241&lt;&gt;0,AE241&lt;&gt;0),((AE241-AH241)*AG241)*(1/24/AF241)/1000,0)</f>
        <v>0</v>
      </c>
      <c r="AJ241" s="105" t="str">
        <f t="shared" ref="AJ241:AJ260" si="9">IF(AI241 &lt;&gt; 0,TEXT(AK241/AI241*1000/24,"д:чч:мм"),"-")</f>
        <v>-</v>
      </c>
      <c r="AK241" s="62">
        <v>9.6</v>
      </c>
    </row>
    <row r="242" spans="1:37">
      <c r="A242" s="63" t="s">
        <v>150</v>
      </c>
      <c r="B242" s="64"/>
      <c r="C242" s="64" t="s">
        <v>574</v>
      </c>
      <c r="D242" s="65" t="s">
        <v>575</v>
      </c>
      <c r="E242" s="66">
        <v>58.88527697</v>
      </c>
      <c r="F242" s="67">
        <v>101.8</v>
      </c>
      <c r="G242" s="68">
        <v>144.68527700000001</v>
      </c>
      <c r="H242" s="69">
        <v>101.78527699999999</v>
      </c>
      <c r="I242" s="67">
        <v>119.4472303</v>
      </c>
      <c r="J242" s="70">
        <v>137.10918369999999</v>
      </c>
      <c r="K242" s="66">
        <v>94.209183670000002</v>
      </c>
      <c r="L242" s="67">
        <v>137.1</v>
      </c>
      <c r="M242" s="68">
        <v>180.00918369999999</v>
      </c>
      <c r="N242" s="66">
        <v>77518</v>
      </c>
      <c r="O242" s="67">
        <v>175616</v>
      </c>
      <c r="P242" s="68">
        <v>273714</v>
      </c>
      <c r="Q242" s="69">
        <v>408365</v>
      </c>
      <c r="R242" s="67">
        <v>448752</v>
      </c>
      <c r="S242" s="70">
        <v>489139</v>
      </c>
      <c r="T242" s="99">
        <v>9.5567129629629641E-2</v>
      </c>
      <c r="U242" s="100">
        <v>0.12730324074074076</v>
      </c>
      <c r="V242" s="58" t="s">
        <v>5</v>
      </c>
      <c r="W242" s="59">
        <v>0</v>
      </c>
      <c r="X242" s="59">
        <v>2058</v>
      </c>
      <c r="Y242" s="60" t="s">
        <v>7</v>
      </c>
      <c r="Z242" s="59">
        <v>0</v>
      </c>
      <c r="AA242" s="59">
        <v>343</v>
      </c>
      <c r="AB242" s="60" t="s">
        <v>73</v>
      </c>
      <c r="AC242" s="59">
        <v>0</v>
      </c>
      <c r="AD242" s="59">
        <v>1372</v>
      </c>
      <c r="AE242" s="71">
        <v>0</v>
      </c>
      <c r="AF242" s="72">
        <v>9.5277777777777781E-2</v>
      </c>
      <c r="AG242" s="61">
        <v>1</v>
      </c>
      <c r="AH242" s="103">
        <f>(W242*X242+Z242*AA242+AC242*AD242)/AG242</f>
        <v>0</v>
      </c>
      <c r="AI242" s="74">
        <f t="shared" si="8"/>
        <v>0</v>
      </c>
      <c r="AJ242" s="105" t="str">
        <f t="shared" si="9"/>
        <v>-</v>
      </c>
      <c r="AK242" s="62">
        <v>9</v>
      </c>
    </row>
    <row r="243" spans="1:37">
      <c r="A243" s="63" t="s">
        <v>146</v>
      </c>
      <c r="B243" s="64"/>
      <c r="C243" s="64" t="s">
        <v>578</v>
      </c>
      <c r="D243" s="65" t="s">
        <v>573</v>
      </c>
      <c r="E243" s="66">
        <v>-30.608333330000001</v>
      </c>
      <c r="F243" s="67">
        <v>15.6</v>
      </c>
      <c r="G243" s="68">
        <v>61.791666669999998</v>
      </c>
      <c r="H243" s="69">
        <v>15.59166667</v>
      </c>
      <c r="I243" s="67">
        <v>35.799999999999997</v>
      </c>
      <c r="J243" s="70">
        <v>56.008333329999999</v>
      </c>
      <c r="K243" s="66">
        <v>9.8083333330000002</v>
      </c>
      <c r="L243" s="67">
        <v>56</v>
      </c>
      <c r="M243" s="68">
        <v>102.20833330000001</v>
      </c>
      <c r="N243" s="66">
        <v>3636</v>
      </c>
      <c r="O243" s="67">
        <v>9180</v>
      </c>
      <c r="P243" s="68">
        <v>14724</v>
      </c>
      <c r="Q243" s="69">
        <v>11051</v>
      </c>
      <c r="R243" s="67">
        <v>13476</v>
      </c>
      <c r="S243" s="70">
        <v>15901</v>
      </c>
      <c r="T243" s="99">
        <v>9.0081018518518519E-2</v>
      </c>
      <c r="U243" s="100">
        <v>0.13770833333333335</v>
      </c>
      <c r="V243" s="58" t="s">
        <v>5</v>
      </c>
      <c r="W243" s="59">
        <v>0</v>
      </c>
      <c r="X243" s="59">
        <v>216</v>
      </c>
      <c r="Y243" s="60" t="s">
        <v>8</v>
      </c>
      <c r="Z243" s="59">
        <v>0</v>
      </c>
      <c r="AA243" s="59">
        <v>9</v>
      </c>
      <c r="AB243" s="60" t="s">
        <v>72</v>
      </c>
      <c r="AC243" s="59">
        <v>0</v>
      </c>
      <c r="AD243" s="59">
        <v>288</v>
      </c>
      <c r="AE243" s="71">
        <v>0</v>
      </c>
      <c r="AF243" s="72">
        <v>0.01</v>
      </c>
      <c r="AG243" s="61">
        <v>2</v>
      </c>
      <c r="AH243" s="103">
        <f>(W243*X243+Z243*AA243+AC243*AD243)/AG243</f>
        <v>0</v>
      </c>
      <c r="AI243" s="74">
        <f t="shared" si="8"/>
        <v>0</v>
      </c>
      <c r="AJ243" s="105" t="str">
        <f t="shared" si="9"/>
        <v>-</v>
      </c>
      <c r="AK243" s="62">
        <v>3.2</v>
      </c>
    </row>
    <row r="244" spans="1:37">
      <c r="A244" s="63" t="s">
        <v>146</v>
      </c>
      <c r="B244" s="64"/>
      <c r="C244" s="64" t="s">
        <v>579</v>
      </c>
      <c r="D244" s="65" t="s">
        <v>573</v>
      </c>
      <c r="E244" s="66">
        <v>-30.608333330000001</v>
      </c>
      <c r="F244" s="67">
        <v>15.6</v>
      </c>
      <c r="G244" s="68">
        <v>61.791666669999998</v>
      </c>
      <c r="H244" s="69">
        <v>15.59166667</v>
      </c>
      <c r="I244" s="67">
        <v>35.799999999999997</v>
      </c>
      <c r="J244" s="70">
        <v>56.008333329999999</v>
      </c>
      <c r="K244" s="66">
        <v>9.8083333330000002</v>
      </c>
      <c r="L244" s="67">
        <v>56</v>
      </c>
      <c r="M244" s="68">
        <v>102.20833330000001</v>
      </c>
      <c r="N244" s="66">
        <v>3636</v>
      </c>
      <c r="O244" s="67">
        <v>9180</v>
      </c>
      <c r="P244" s="68">
        <v>14724</v>
      </c>
      <c r="Q244" s="69">
        <v>11051</v>
      </c>
      <c r="R244" s="67">
        <v>13476</v>
      </c>
      <c r="S244" s="70">
        <v>15901</v>
      </c>
      <c r="T244" s="99">
        <v>5.7430555555555561E-2</v>
      </c>
      <c r="U244" s="100">
        <v>0.12575231481481483</v>
      </c>
      <c r="V244" s="58" t="s">
        <v>5</v>
      </c>
      <c r="W244" s="59">
        <v>0</v>
      </c>
      <c r="X244" s="59">
        <v>216</v>
      </c>
      <c r="Y244" s="60" t="s">
        <v>8</v>
      </c>
      <c r="Z244" s="59">
        <v>0</v>
      </c>
      <c r="AA244" s="59">
        <v>9</v>
      </c>
      <c r="AB244" s="60" t="s">
        <v>72</v>
      </c>
      <c r="AC244" s="59">
        <v>0</v>
      </c>
      <c r="AD244" s="59">
        <v>288</v>
      </c>
      <c r="AE244" s="71">
        <v>0</v>
      </c>
      <c r="AF244" s="72">
        <v>0.01</v>
      </c>
      <c r="AG244" s="61">
        <v>2</v>
      </c>
      <c r="AH244" s="103">
        <f>(W244*X244+Z244*AA244+AC244*AD244)/AG244</f>
        <v>0</v>
      </c>
      <c r="AI244" s="74">
        <f t="shared" si="8"/>
        <v>0</v>
      </c>
      <c r="AJ244" s="105" t="str">
        <f t="shared" si="9"/>
        <v>-</v>
      </c>
      <c r="AK244" s="62">
        <v>3.4</v>
      </c>
    </row>
    <row r="245" spans="1:37" ht="15.6" customHeight="1">
      <c r="A245" s="63" t="s">
        <v>146</v>
      </c>
      <c r="B245" s="64"/>
      <c r="C245" s="64" t="s">
        <v>580</v>
      </c>
      <c r="D245" s="65" t="s">
        <v>575</v>
      </c>
      <c r="E245" s="66">
        <v>-30.608333330000001</v>
      </c>
      <c r="F245" s="67">
        <v>15.6</v>
      </c>
      <c r="G245" s="68">
        <v>61.791666669999998</v>
      </c>
      <c r="H245" s="69">
        <v>15.59166667</v>
      </c>
      <c r="I245" s="67">
        <v>35.799999999999997</v>
      </c>
      <c r="J245" s="70">
        <v>56.008333329999999</v>
      </c>
      <c r="K245" s="66">
        <v>9.8083333330000002</v>
      </c>
      <c r="L245" s="67">
        <v>56</v>
      </c>
      <c r="M245" s="68">
        <v>102.20833330000001</v>
      </c>
      <c r="N245" s="66">
        <v>3636</v>
      </c>
      <c r="O245" s="67">
        <v>9180</v>
      </c>
      <c r="P245" s="68">
        <v>14724</v>
      </c>
      <c r="Q245" s="69">
        <v>11051</v>
      </c>
      <c r="R245" s="67">
        <v>13476</v>
      </c>
      <c r="S245" s="70">
        <v>15901</v>
      </c>
      <c r="T245" s="99">
        <v>9.2013888888888895E-2</v>
      </c>
      <c r="U245" s="100">
        <v>0.14072916666666666</v>
      </c>
      <c r="V245" s="58" t="s">
        <v>5</v>
      </c>
      <c r="W245" s="59">
        <v>0</v>
      </c>
      <c r="X245" s="59">
        <v>216</v>
      </c>
      <c r="Y245" s="60" t="s">
        <v>8</v>
      </c>
      <c r="Z245" s="59">
        <v>0</v>
      </c>
      <c r="AA245" s="59">
        <v>9</v>
      </c>
      <c r="AB245" s="60" t="s">
        <v>72</v>
      </c>
      <c r="AC245" s="59">
        <v>0</v>
      </c>
      <c r="AD245" s="59">
        <v>288</v>
      </c>
      <c r="AE245" s="71">
        <v>0</v>
      </c>
      <c r="AF245" s="72">
        <v>0.01</v>
      </c>
      <c r="AG245" s="61">
        <v>2</v>
      </c>
      <c r="AH245" s="103">
        <f>(W245*X245+Z245*AA245+AC245*AD245)/AG245</f>
        <v>0</v>
      </c>
      <c r="AI245" s="74">
        <f t="shared" si="8"/>
        <v>0</v>
      </c>
      <c r="AJ245" s="105" t="str">
        <f t="shared" si="9"/>
        <v>-</v>
      </c>
      <c r="AK245" s="62">
        <v>2.6</v>
      </c>
    </row>
    <row r="246" spans="1:37" ht="15.6" customHeight="1">
      <c r="A246" s="63" t="s">
        <v>148</v>
      </c>
      <c r="B246" s="64"/>
      <c r="C246" s="64" t="s">
        <v>580</v>
      </c>
      <c r="D246" s="65" t="s">
        <v>573</v>
      </c>
      <c r="E246" s="66">
        <v>40.590000000000003</v>
      </c>
      <c r="F246" s="67">
        <v>71.2</v>
      </c>
      <c r="G246" s="68">
        <v>101.79</v>
      </c>
      <c r="H246" s="69">
        <v>71.19</v>
      </c>
      <c r="I246" s="67">
        <v>89.554285710000002</v>
      </c>
      <c r="J246" s="70">
        <v>107.9185714</v>
      </c>
      <c r="K246" s="66">
        <v>77.318571430000006</v>
      </c>
      <c r="L246" s="67">
        <v>107.9</v>
      </c>
      <c r="M246" s="68">
        <v>138.51857140000001</v>
      </c>
      <c r="N246" s="66">
        <v>10920</v>
      </c>
      <c r="O246" s="67">
        <v>18060</v>
      </c>
      <c r="P246" s="68">
        <v>25200</v>
      </c>
      <c r="Q246" s="69">
        <v>34671</v>
      </c>
      <c r="R246" s="67">
        <v>38956</v>
      </c>
      <c r="S246" s="70">
        <v>43241</v>
      </c>
      <c r="T246" s="99">
        <v>5.0914351851851856E-2</v>
      </c>
      <c r="U246" s="100">
        <v>5.6238425925925928E-2</v>
      </c>
      <c r="V246" s="58" t="s">
        <v>5</v>
      </c>
      <c r="W246" s="59">
        <v>0</v>
      </c>
      <c r="X246" s="59">
        <v>210</v>
      </c>
      <c r="Y246" s="60" t="s">
        <v>7</v>
      </c>
      <c r="Z246" s="59">
        <v>0</v>
      </c>
      <c r="AA246" s="59">
        <v>35</v>
      </c>
      <c r="AB246" s="60" t="s">
        <v>10</v>
      </c>
      <c r="AC246" s="59">
        <v>0</v>
      </c>
      <c r="AD246" s="59">
        <v>28</v>
      </c>
      <c r="AE246" s="71">
        <v>0</v>
      </c>
      <c r="AF246" s="72">
        <v>9.7222222222222224E-3</v>
      </c>
      <c r="AG246" s="61">
        <v>1</v>
      </c>
      <c r="AH246" s="103">
        <f>(W246*X246+Z246*AA246+AC246*AD246)/AG246</f>
        <v>0</v>
      </c>
      <c r="AI246" s="74">
        <f t="shared" si="8"/>
        <v>0</v>
      </c>
      <c r="AJ246" s="105" t="str">
        <f t="shared" si="9"/>
        <v>-</v>
      </c>
      <c r="AK246" s="62">
        <v>4.0999999999999996</v>
      </c>
    </row>
    <row r="247" spans="1:37">
      <c r="A247" s="63" t="s">
        <v>148</v>
      </c>
      <c r="B247" s="64"/>
      <c r="C247" s="64" t="s">
        <v>578</v>
      </c>
      <c r="D247" s="65" t="s">
        <v>573</v>
      </c>
      <c r="E247" s="66">
        <v>36.81</v>
      </c>
      <c r="F247" s="67">
        <v>71.3</v>
      </c>
      <c r="G247" s="68">
        <v>105.81</v>
      </c>
      <c r="H247" s="69">
        <v>71.31</v>
      </c>
      <c r="I247" s="67">
        <v>89.674285710000007</v>
      </c>
      <c r="J247" s="70">
        <v>108.0385714</v>
      </c>
      <c r="K247" s="66">
        <v>73.538571430000005</v>
      </c>
      <c r="L247" s="67">
        <v>108</v>
      </c>
      <c r="M247" s="68">
        <v>142.5385714</v>
      </c>
      <c r="N247" s="66">
        <v>9982</v>
      </c>
      <c r="O247" s="67">
        <v>18032</v>
      </c>
      <c r="P247" s="68">
        <v>26082</v>
      </c>
      <c r="Q247" s="69">
        <v>34671</v>
      </c>
      <c r="R247" s="67">
        <v>38956</v>
      </c>
      <c r="S247" s="70">
        <v>43241</v>
      </c>
      <c r="T247" s="99">
        <v>5.1435185185185188E-2</v>
      </c>
      <c r="U247" s="100">
        <v>5.6840277777777781E-2</v>
      </c>
      <c r="V247" s="58" t="s">
        <v>5</v>
      </c>
      <c r="W247" s="59">
        <v>0</v>
      </c>
      <c r="X247" s="59">
        <v>210</v>
      </c>
      <c r="Y247" s="60" t="s">
        <v>7</v>
      </c>
      <c r="Z247" s="59">
        <v>0</v>
      </c>
      <c r="AA247" s="59">
        <v>35</v>
      </c>
      <c r="AB247" s="60" t="s">
        <v>24</v>
      </c>
      <c r="AC247" s="59">
        <v>0</v>
      </c>
      <c r="AD247" s="59">
        <v>140</v>
      </c>
      <c r="AE247" s="71">
        <v>0</v>
      </c>
      <c r="AF247" s="72">
        <v>9.7222222222222224E-3</v>
      </c>
      <c r="AG247" s="61">
        <v>1</v>
      </c>
      <c r="AH247" s="103">
        <f>(W247*X247+Z247*AA247+AC247*AD247)/AG247</f>
        <v>0</v>
      </c>
      <c r="AI247" s="74">
        <f t="shared" si="8"/>
        <v>0</v>
      </c>
      <c r="AJ247" s="105" t="str">
        <f t="shared" si="9"/>
        <v>-</v>
      </c>
      <c r="AK247" s="62">
        <v>4.2</v>
      </c>
    </row>
    <row r="248" spans="1:37">
      <c r="A248" s="63" t="s">
        <v>148</v>
      </c>
      <c r="B248" s="64"/>
      <c r="C248" s="64" t="s">
        <v>577</v>
      </c>
      <c r="D248" s="65" t="s">
        <v>575</v>
      </c>
      <c r="E248" s="66">
        <v>33.69</v>
      </c>
      <c r="F248" s="67">
        <v>71.8</v>
      </c>
      <c r="G248" s="68">
        <v>109.89</v>
      </c>
      <c r="H248" s="69">
        <v>71.790000000000006</v>
      </c>
      <c r="I248" s="67">
        <v>90.154285709999996</v>
      </c>
      <c r="J248" s="70">
        <v>108.5185714</v>
      </c>
      <c r="K248" s="66">
        <v>70.41857143</v>
      </c>
      <c r="L248" s="67">
        <v>108.5</v>
      </c>
      <c r="M248" s="68">
        <v>146.61857140000001</v>
      </c>
      <c r="N248" s="66">
        <v>9030</v>
      </c>
      <c r="O248" s="67">
        <v>17920</v>
      </c>
      <c r="P248" s="68">
        <v>26810</v>
      </c>
      <c r="Q248" s="69">
        <v>34671</v>
      </c>
      <c r="R248" s="67">
        <v>38956</v>
      </c>
      <c r="S248" s="70">
        <v>43241</v>
      </c>
      <c r="T248" s="99">
        <v>5.185185185185185E-2</v>
      </c>
      <c r="U248" s="100">
        <v>5.7326388888888892E-2</v>
      </c>
      <c r="V248" s="58" t="s">
        <v>5</v>
      </c>
      <c r="W248" s="59">
        <v>0</v>
      </c>
      <c r="X248" s="59">
        <v>210</v>
      </c>
      <c r="Y248" s="60" t="s">
        <v>7</v>
      </c>
      <c r="Z248" s="59">
        <v>0</v>
      </c>
      <c r="AA248" s="59">
        <v>35</v>
      </c>
      <c r="AB248" s="60" t="s">
        <v>9</v>
      </c>
      <c r="AC248" s="59">
        <v>0</v>
      </c>
      <c r="AD248" s="59">
        <v>35</v>
      </c>
      <c r="AE248" s="71">
        <v>0</v>
      </c>
      <c r="AF248" s="72">
        <v>9.7222222222222224E-3</v>
      </c>
      <c r="AG248" s="61">
        <v>1</v>
      </c>
      <c r="AH248" s="103">
        <f>(W248*X248+Z248*AA248+AC248*AD248)/AG248</f>
        <v>0</v>
      </c>
      <c r="AI248" s="74">
        <f t="shared" si="8"/>
        <v>0</v>
      </c>
      <c r="AJ248" s="105" t="str">
        <f t="shared" si="9"/>
        <v>-</v>
      </c>
      <c r="AK248" s="62">
        <v>4</v>
      </c>
    </row>
    <row r="249" spans="1:37">
      <c r="A249" s="63" t="s">
        <v>172</v>
      </c>
      <c r="B249" s="64"/>
      <c r="C249" s="64" t="s">
        <v>578</v>
      </c>
      <c r="D249" s="65" t="s">
        <v>575</v>
      </c>
      <c r="E249" s="66">
        <v>49.87710938</v>
      </c>
      <c r="F249" s="67">
        <v>88</v>
      </c>
      <c r="G249" s="68">
        <v>126.0771094</v>
      </c>
      <c r="H249" s="69">
        <v>87.977109380000002</v>
      </c>
      <c r="I249" s="67">
        <v>98.494687499999998</v>
      </c>
      <c r="J249" s="70">
        <v>109.01226560000001</v>
      </c>
      <c r="K249" s="66">
        <v>70.912265629999993</v>
      </c>
      <c r="L249" s="67">
        <v>109</v>
      </c>
      <c r="M249" s="68">
        <v>147.1122656</v>
      </c>
      <c r="N249" s="66">
        <v>165120</v>
      </c>
      <c r="O249" s="67">
        <v>327680</v>
      </c>
      <c r="P249" s="68">
        <v>490240</v>
      </c>
      <c r="Q249" s="69">
        <v>703049</v>
      </c>
      <c r="R249" s="67">
        <v>747924</v>
      </c>
      <c r="S249" s="70">
        <v>792799</v>
      </c>
      <c r="T249" s="99">
        <v>0.17814814814814817</v>
      </c>
      <c r="U249" s="100">
        <v>0.21149305555555556</v>
      </c>
      <c r="V249" s="58" t="s">
        <v>5</v>
      </c>
      <c r="W249" s="59">
        <v>0</v>
      </c>
      <c r="X249" s="59">
        <v>3840</v>
      </c>
      <c r="Y249" s="60" t="s">
        <v>7</v>
      </c>
      <c r="Z249" s="59">
        <v>0</v>
      </c>
      <c r="AA249" s="59">
        <v>640</v>
      </c>
      <c r="AB249" s="60" t="s">
        <v>24</v>
      </c>
      <c r="AC249" s="59">
        <v>0</v>
      </c>
      <c r="AD249" s="59">
        <v>2560</v>
      </c>
      <c r="AE249" s="71">
        <v>0</v>
      </c>
      <c r="AF249" s="72">
        <v>0.17777777777777778</v>
      </c>
      <c r="AG249" s="61">
        <v>1</v>
      </c>
      <c r="AH249" s="103">
        <f>(W249*X249+Z249*AA249+AC249*AD249)/AG249</f>
        <v>0</v>
      </c>
      <c r="AI249" s="74">
        <f t="shared" si="8"/>
        <v>0</v>
      </c>
      <c r="AJ249" s="105" t="str">
        <f t="shared" si="9"/>
        <v>-</v>
      </c>
      <c r="AK249" s="62">
        <v>12.3</v>
      </c>
    </row>
    <row r="250" spans="1:37" ht="15.6" customHeight="1">
      <c r="A250" s="63" t="s">
        <v>172</v>
      </c>
      <c r="B250" s="64"/>
      <c r="C250" s="64" t="s">
        <v>580</v>
      </c>
      <c r="D250" s="65" t="s">
        <v>573</v>
      </c>
      <c r="E250" s="66">
        <v>52.997109379999998</v>
      </c>
      <c r="F250" s="67">
        <v>87.5</v>
      </c>
      <c r="G250" s="68">
        <v>121.9971094</v>
      </c>
      <c r="H250" s="69">
        <v>87.497109379999998</v>
      </c>
      <c r="I250" s="67">
        <v>98.014687499999994</v>
      </c>
      <c r="J250" s="70">
        <v>108.5322656</v>
      </c>
      <c r="K250" s="66">
        <v>74.032265629999998</v>
      </c>
      <c r="L250" s="67">
        <v>108.5</v>
      </c>
      <c r="M250" s="68">
        <v>143.03226559999999</v>
      </c>
      <c r="N250" s="66">
        <v>182528</v>
      </c>
      <c r="O250" s="67">
        <v>329728</v>
      </c>
      <c r="P250" s="68">
        <v>476928</v>
      </c>
      <c r="Q250" s="69">
        <v>703049</v>
      </c>
      <c r="R250" s="67">
        <v>747924</v>
      </c>
      <c r="S250" s="70">
        <v>792799</v>
      </c>
      <c r="T250" s="99">
        <v>0.21177083333333332</v>
      </c>
      <c r="U250" s="100">
        <v>0.22107638888888889</v>
      </c>
      <c r="V250" s="58" t="s">
        <v>5</v>
      </c>
      <c r="W250" s="59">
        <v>0</v>
      </c>
      <c r="X250" s="59">
        <v>3840</v>
      </c>
      <c r="Y250" s="60" t="s">
        <v>7</v>
      </c>
      <c r="Z250" s="59">
        <v>0</v>
      </c>
      <c r="AA250" s="59">
        <v>640</v>
      </c>
      <c r="AB250" s="60" t="s">
        <v>10</v>
      </c>
      <c r="AC250" s="59">
        <v>0</v>
      </c>
      <c r="AD250" s="59">
        <v>512</v>
      </c>
      <c r="AE250" s="71">
        <v>0</v>
      </c>
      <c r="AF250" s="72">
        <v>0.17777777777777778</v>
      </c>
      <c r="AG250" s="61">
        <v>1</v>
      </c>
      <c r="AH250" s="103">
        <f>(W250*X250+Z250*AA250+AC250*AD250)/AG250</f>
        <v>0</v>
      </c>
      <c r="AI250" s="74">
        <f t="shared" si="8"/>
        <v>0</v>
      </c>
      <c r="AJ250" s="105" t="str">
        <f t="shared" si="9"/>
        <v>-</v>
      </c>
      <c r="AK250" s="62">
        <v>13.6</v>
      </c>
    </row>
    <row r="251" spans="1:37" ht="15.6" customHeight="1">
      <c r="A251" s="63" t="s">
        <v>170</v>
      </c>
      <c r="B251" s="64"/>
      <c r="C251" s="64" t="s">
        <v>578</v>
      </c>
      <c r="D251" s="65" t="s">
        <v>573</v>
      </c>
      <c r="E251" s="66">
        <v>40.916666669999998</v>
      </c>
      <c r="F251" s="67">
        <v>79</v>
      </c>
      <c r="G251" s="68">
        <v>117.1166667</v>
      </c>
      <c r="H251" s="69">
        <v>79.016666670000006</v>
      </c>
      <c r="I251" s="67">
        <v>96.328888890000002</v>
      </c>
      <c r="J251" s="70">
        <v>113.6411111</v>
      </c>
      <c r="K251" s="66">
        <v>75.541111110000003</v>
      </c>
      <c r="L251" s="67">
        <v>113.6</v>
      </c>
      <c r="M251" s="68">
        <v>151.74111110000001</v>
      </c>
      <c r="N251" s="66">
        <v>34830</v>
      </c>
      <c r="O251" s="67">
        <v>69120</v>
      </c>
      <c r="P251" s="68">
        <v>103410</v>
      </c>
      <c r="Q251" s="69">
        <v>140235</v>
      </c>
      <c r="R251" s="67">
        <v>155816</v>
      </c>
      <c r="S251" s="70">
        <v>171397</v>
      </c>
      <c r="T251" s="99">
        <v>8.8715277777777782E-2</v>
      </c>
      <c r="U251" s="100">
        <v>9.5671296296296296E-2</v>
      </c>
      <c r="V251" s="58" t="s">
        <v>5</v>
      </c>
      <c r="W251" s="59">
        <v>0</v>
      </c>
      <c r="X251" s="59">
        <v>810</v>
      </c>
      <c r="Y251" s="60" t="s">
        <v>7</v>
      </c>
      <c r="Z251" s="59">
        <v>0</v>
      </c>
      <c r="AA251" s="59">
        <v>135</v>
      </c>
      <c r="AB251" s="60" t="s">
        <v>24</v>
      </c>
      <c r="AC251" s="59">
        <v>0</v>
      </c>
      <c r="AD251" s="59">
        <v>540</v>
      </c>
      <c r="AE251" s="71">
        <v>0</v>
      </c>
      <c r="AF251" s="72">
        <v>3.7499999999999999E-2</v>
      </c>
      <c r="AG251" s="61">
        <v>1</v>
      </c>
      <c r="AH251" s="103">
        <f>(W251*X251+Z251*AA251+AC251*AD251)/AG251</f>
        <v>0</v>
      </c>
      <c r="AI251" s="74">
        <f t="shared" si="8"/>
        <v>0</v>
      </c>
      <c r="AJ251" s="105" t="str">
        <f t="shared" si="9"/>
        <v>-</v>
      </c>
      <c r="AK251" s="62">
        <v>6.3</v>
      </c>
    </row>
    <row r="252" spans="1:37">
      <c r="A252" s="63" t="s">
        <v>170</v>
      </c>
      <c r="B252" s="64"/>
      <c r="C252" s="64" t="s">
        <v>577</v>
      </c>
      <c r="D252" s="65" t="s">
        <v>575</v>
      </c>
      <c r="E252" s="66">
        <v>47.816666669999996</v>
      </c>
      <c r="F252" s="67">
        <v>78.400000000000006</v>
      </c>
      <c r="G252" s="68">
        <v>109.0166667</v>
      </c>
      <c r="H252" s="69">
        <v>78.416666669999998</v>
      </c>
      <c r="I252" s="67">
        <v>95.728888889999993</v>
      </c>
      <c r="J252" s="70">
        <v>113.04111109999999</v>
      </c>
      <c r="K252" s="66">
        <v>82.441111109999994</v>
      </c>
      <c r="L252" s="67">
        <v>113</v>
      </c>
      <c r="M252" s="68">
        <v>143.64111109999999</v>
      </c>
      <c r="N252" s="66">
        <v>42120</v>
      </c>
      <c r="O252" s="67">
        <v>69660</v>
      </c>
      <c r="P252" s="68">
        <v>97200</v>
      </c>
      <c r="Q252" s="69">
        <v>140235</v>
      </c>
      <c r="R252" s="67">
        <v>155816</v>
      </c>
      <c r="S252" s="70">
        <v>171397</v>
      </c>
      <c r="T252" s="99">
        <v>5.8078703703703709E-2</v>
      </c>
      <c r="U252" s="100">
        <v>8.9062500000000003E-2</v>
      </c>
      <c r="V252" s="58" t="s">
        <v>5</v>
      </c>
      <c r="W252" s="59">
        <v>0</v>
      </c>
      <c r="X252" s="59">
        <v>810</v>
      </c>
      <c r="Y252" s="60" t="s">
        <v>7</v>
      </c>
      <c r="Z252" s="59">
        <v>0</v>
      </c>
      <c r="AA252" s="59">
        <v>135</v>
      </c>
      <c r="AB252" s="60" t="s">
        <v>9</v>
      </c>
      <c r="AC252" s="59">
        <v>0</v>
      </c>
      <c r="AD252" s="59">
        <v>135</v>
      </c>
      <c r="AE252" s="71">
        <v>0</v>
      </c>
      <c r="AF252" s="72">
        <v>3.7499999999999999E-2</v>
      </c>
      <c r="AG252" s="61">
        <v>1</v>
      </c>
      <c r="AH252" s="103">
        <f>(W252*X252+Z252*AA252+AC252*AD252)/AG252</f>
        <v>0</v>
      </c>
      <c r="AI252" s="74">
        <f t="shared" si="8"/>
        <v>0</v>
      </c>
      <c r="AJ252" s="105" t="str">
        <f t="shared" si="9"/>
        <v>-</v>
      </c>
      <c r="AK252" s="62">
        <v>5.4</v>
      </c>
    </row>
    <row r="253" spans="1:37" ht="15.6" customHeight="1">
      <c r="A253" s="63" t="s">
        <v>545</v>
      </c>
      <c r="B253" s="64" t="s">
        <v>26</v>
      </c>
      <c r="C253" s="64" t="s">
        <v>577</v>
      </c>
      <c r="D253" s="65" t="s">
        <v>575</v>
      </c>
      <c r="E253" s="66">
        <v>-45</v>
      </c>
      <c r="F253" s="67">
        <v>-27</v>
      </c>
      <c r="G253" s="68">
        <v>-9</v>
      </c>
      <c r="H253" s="69">
        <v>-27</v>
      </c>
      <c r="I253" s="67">
        <v>18</v>
      </c>
      <c r="J253" s="70">
        <v>63</v>
      </c>
      <c r="K253" s="66">
        <v>45</v>
      </c>
      <c r="L253" s="67">
        <v>63</v>
      </c>
      <c r="M253" s="68">
        <v>81</v>
      </c>
      <c r="N253" s="66">
        <v>12</v>
      </c>
      <c r="O253" s="67">
        <v>16</v>
      </c>
      <c r="P253" s="68">
        <v>20</v>
      </c>
      <c r="Q253" s="69">
        <v>10</v>
      </c>
      <c r="R253" s="67">
        <v>20</v>
      </c>
      <c r="S253" s="70">
        <v>30</v>
      </c>
      <c r="T253" s="99">
        <v>8.8078703703703704E-3</v>
      </c>
      <c r="U253" s="100">
        <v>5.5856481481481479E-2</v>
      </c>
      <c r="V253" s="58" t="s">
        <v>5</v>
      </c>
      <c r="W253" s="59">
        <v>0</v>
      </c>
      <c r="X253" s="59">
        <v>75</v>
      </c>
      <c r="Y253" s="60">
        <v>0</v>
      </c>
      <c r="Z253" s="59">
        <v>0</v>
      </c>
      <c r="AA253" s="59">
        <v>0</v>
      </c>
      <c r="AB253" s="60">
        <v>0</v>
      </c>
      <c r="AC253" s="59">
        <v>0</v>
      </c>
      <c r="AD253" s="59">
        <v>0</v>
      </c>
      <c r="AE253" s="71">
        <v>0</v>
      </c>
      <c r="AF253" s="72">
        <v>6.9444444444444447E-4</v>
      </c>
      <c r="AG253" s="61">
        <v>75</v>
      </c>
      <c r="AH253" s="103">
        <f>(W253*X253+Z253*AA253+AC253*AD253)/AG253</f>
        <v>0</v>
      </c>
      <c r="AI253" s="74">
        <f t="shared" si="8"/>
        <v>0</v>
      </c>
      <c r="AJ253" s="105" t="str">
        <f t="shared" si="9"/>
        <v>-</v>
      </c>
      <c r="AK253" s="62">
        <v>0.8</v>
      </c>
    </row>
    <row r="254" spans="1:37">
      <c r="A254" s="63" t="s">
        <v>545</v>
      </c>
      <c r="B254" s="64" t="s">
        <v>3</v>
      </c>
      <c r="C254" s="64" t="s">
        <v>577</v>
      </c>
      <c r="D254" s="65" t="s">
        <v>575</v>
      </c>
      <c r="E254" s="66">
        <v>-18</v>
      </c>
      <c r="F254" s="67">
        <v>-10.8</v>
      </c>
      <c r="G254" s="68">
        <v>-3.6</v>
      </c>
      <c r="H254" s="69">
        <v>-10.8</v>
      </c>
      <c r="I254" s="67">
        <v>7.2</v>
      </c>
      <c r="J254" s="70">
        <v>25.2</v>
      </c>
      <c r="K254" s="66">
        <v>18</v>
      </c>
      <c r="L254" s="67">
        <v>25.2</v>
      </c>
      <c r="M254" s="68">
        <v>32.4</v>
      </c>
      <c r="N254" s="66">
        <v>12</v>
      </c>
      <c r="O254" s="67">
        <v>16</v>
      </c>
      <c r="P254" s="68">
        <v>20</v>
      </c>
      <c r="Q254" s="69">
        <v>10</v>
      </c>
      <c r="R254" s="67">
        <v>20</v>
      </c>
      <c r="S254" s="70">
        <v>30</v>
      </c>
      <c r="T254" s="99">
        <v>8.8078703703703704E-3</v>
      </c>
      <c r="U254" s="100">
        <v>5.5856481481481479E-2</v>
      </c>
      <c r="V254" s="58" t="s">
        <v>5</v>
      </c>
      <c r="W254" s="59">
        <v>0</v>
      </c>
      <c r="X254" s="59">
        <v>30</v>
      </c>
      <c r="Y254" s="60">
        <v>0</v>
      </c>
      <c r="Z254" s="59">
        <v>0</v>
      </c>
      <c r="AA254" s="59">
        <v>0</v>
      </c>
      <c r="AB254" s="60">
        <v>0</v>
      </c>
      <c r="AC254" s="59">
        <v>0</v>
      </c>
      <c r="AD254" s="59">
        <v>0</v>
      </c>
      <c r="AE254" s="71">
        <v>0</v>
      </c>
      <c r="AF254" s="72">
        <v>6.9444444444444447E-4</v>
      </c>
      <c r="AG254" s="61">
        <v>30</v>
      </c>
      <c r="AH254" s="103">
        <f>(W254*X254+Z254*AA254+AC254*AD254)/AG254</f>
        <v>0</v>
      </c>
      <c r="AI254" s="74">
        <f t="shared" si="8"/>
        <v>0</v>
      </c>
      <c r="AJ254" s="105" t="str">
        <f t="shared" si="9"/>
        <v>-</v>
      </c>
      <c r="AK254" s="62">
        <v>0.3</v>
      </c>
    </row>
    <row r="255" spans="1:37">
      <c r="A255" s="63" t="s">
        <v>548</v>
      </c>
      <c r="B255" s="64" t="s">
        <v>26</v>
      </c>
      <c r="C255" s="64" t="s">
        <v>579</v>
      </c>
      <c r="D255" s="65" t="s">
        <v>575</v>
      </c>
      <c r="E255" s="66">
        <v>-58.5</v>
      </c>
      <c r="F255" s="67">
        <v>-40.5</v>
      </c>
      <c r="G255" s="68">
        <v>-22.5</v>
      </c>
      <c r="H255" s="69">
        <v>-40.5</v>
      </c>
      <c r="I255" s="67">
        <v>18</v>
      </c>
      <c r="J255" s="70">
        <v>76.5</v>
      </c>
      <c r="K255" s="66">
        <v>58.5</v>
      </c>
      <c r="L255" s="67">
        <v>76.5</v>
      </c>
      <c r="M255" s="68">
        <v>94.5</v>
      </c>
      <c r="N255" s="66">
        <v>12</v>
      </c>
      <c r="O255" s="67">
        <v>16</v>
      </c>
      <c r="P255" s="68">
        <v>20</v>
      </c>
      <c r="Q255" s="69">
        <v>7</v>
      </c>
      <c r="R255" s="67">
        <v>20</v>
      </c>
      <c r="S255" s="70">
        <v>33</v>
      </c>
      <c r="T255" s="99">
        <v>7.2569444444444443E-3</v>
      </c>
      <c r="U255" s="100">
        <v>5.5856481481481479E-2</v>
      </c>
      <c r="V255" s="58" t="s">
        <v>5</v>
      </c>
      <c r="W255" s="59">
        <v>0</v>
      </c>
      <c r="X255" s="59">
        <v>75</v>
      </c>
      <c r="Y255" s="60">
        <v>0</v>
      </c>
      <c r="Z255" s="59">
        <v>0</v>
      </c>
      <c r="AA255" s="59">
        <v>0</v>
      </c>
      <c r="AB255" s="60">
        <v>0</v>
      </c>
      <c r="AC255" s="59">
        <v>0</v>
      </c>
      <c r="AD255" s="59">
        <v>0</v>
      </c>
      <c r="AE255" s="71">
        <v>0</v>
      </c>
      <c r="AF255" s="72">
        <v>6.9444444444444447E-4</v>
      </c>
      <c r="AG255" s="61">
        <v>75</v>
      </c>
      <c r="AH255" s="103">
        <f>(W255*X255+Z255*AA255+AC255*AD255)/AG255</f>
        <v>0</v>
      </c>
      <c r="AI255" s="74">
        <f t="shared" si="8"/>
        <v>0</v>
      </c>
      <c r="AJ255" s="105" t="str">
        <f t="shared" si="9"/>
        <v>-</v>
      </c>
      <c r="AK255" s="62">
        <v>0.8</v>
      </c>
    </row>
    <row r="256" spans="1:37">
      <c r="A256" s="63" t="s">
        <v>548</v>
      </c>
      <c r="B256" s="64" t="s">
        <v>3</v>
      </c>
      <c r="C256" s="64" t="s">
        <v>579</v>
      </c>
      <c r="D256" s="65" t="s">
        <v>575</v>
      </c>
      <c r="E256" s="66">
        <v>-23.4</v>
      </c>
      <c r="F256" s="67">
        <v>-16.2</v>
      </c>
      <c r="G256" s="68">
        <v>-9</v>
      </c>
      <c r="H256" s="69">
        <v>-16.2</v>
      </c>
      <c r="I256" s="67">
        <v>7.2</v>
      </c>
      <c r="J256" s="70">
        <v>30.6</v>
      </c>
      <c r="K256" s="66">
        <v>23.4</v>
      </c>
      <c r="L256" s="67">
        <v>30.6</v>
      </c>
      <c r="M256" s="68">
        <v>37.799999999999997</v>
      </c>
      <c r="N256" s="66">
        <v>12</v>
      </c>
      <c r="O256" s="67">
        <v>16</v>
      </c>
      <c r="P256" s="68">
        <v>20</v>
      </c>
      <c r="Q256" s="69">
        <v>7</v>
      </c>
      <c r="R256" s="67">
        <v>20</v>
      </c>
      <c r="S256" s="70">
        <v>33</v>
      </c>
      <c r="T256" s="99">
        <v>7.2569444444444443E-3</v>
      </c>
      <c r="U256" s="100">
        <v>5.5856481481481479E-2</v>
      </c>
      <c r="V256" s="58" t="s">
        <v>5</v>
      </c>
      <c r="W256" s="59">
        <v>0</v>
      </c>
      <c r="X256" s="59">
        <v>30</v>
      </c>
      <c r="Y256" s="60">
        <v>0</v>
      </c>
      <c r="Z256" s="59">
        <v>0</v>
      </c>
      <c r="AA256" s="59">
        <v>0</v>
      </c>
      <c r="AB256" s="60">
        <v>0</v>
      </c>
      <c r="AC256" s="59">
        <v>0</v>
      </c>
      <c r="AD256" s="59">
        <v>0</v>
      </c>
      <c r="AE256" s="71">
        <v>0</v>
      </c>
      <c r="AF256" s="72">
        <v>6.9444444444444447E-4</v>
      </c>
      <c r="AG256" s="61">
        <v>30</v>
      </c>
      <c r="AH256" s="103">
        <f>(W256*X256+Z256*AA256+AC256*AD256)/AG256</f>
        <v>0</v>
      </c>
      <c r="AI256" s="74">
        <f t="shared" si="8"/>
        <v>0</v>
      </c>
      <c r="AJ256" s="105" t="str">
        <f t="shared" si="9"/>
        <v>-</v>
      </c>
      <c r="AK256" s="62">
        <v>0.3</v>
      </c>
    </row>
    <row r="257" spans="1:37">
      <c r="A257" s="63" t="s">
        <v>551</v>
      </c>
      <c r="B257" s="64" t="s">
        <v>26</v>
      </c>
      <c r="C257" s="64" t="s">
        <v>574</v>
      </c>
      <c r="D257" s="65" t="s">
        <v>575</v>
      </c>
      <c r="E257" s="66">
        <v>-67.5</v>
      </c>
      <c r="F257" s="67">
        <v>-49.5</v>
      </c>
      <c r="G257" s="68">
        <v>-31.5</v>
      </c>
      <c r="H257" s="69">
        <v>-49.5</v>
      </c>
      <c r="I257" s="67">
        <v>18</v>
      </c>
      <c r="J257" s="70">
        <v>85.5</v>
      </c>
      <c r="K257" s="66">
        <v>67.5</v>
      </c>
      <c r="L257" s="67">
        <v>85.5</v>
      </c>
      <c r="M257" s="68">
        <v>103.5</v>
      </c>
      <c r="N257" s="66">
        <v>12</v>
      </c>
      <c r="O257" s="67">
        <v>16</v>
      </c>
      <c r="P257" s="68">
        <v>20</v>
      </c>
      <c r="Q257" s="69">
        <v>5</v>
      </c>
      <c r="R257" s="67">
        <v>20</v>
      </c>
      <c r="S257" s="70">
        <v>35</v>
      </c>
      <c r="T257" s="99">
        <v>7.3032407407407412E-3</v>
      </c>
      <c r="U257" s="100">
        <v>8.4710648148148146E-2</v>
      </c>
      <c r="V257" s="58" t="s">
        <v>5</v>
      </c>
      <c r="W257" s="59">
        <v>0</v>
      </c>
      <c r="X257" s="59">
        <v>75</v>
      </c>
      <c r="Y257" s="60">
        <v>0</v>
      </c>
      <c r="Z257" s="59">
        <v>0</v>
      </c>
      <c r="AA257" s="59">
        <v>0</v>
      </c>
      <c r="AB257" s="60">
        <v>0</v>
      </c>
      <c r="AC257" s="59">
        <v>0</v>
      </c>
      <c r="AD257" s="59">
        <v>0</v>
      </c>
      <c r="AE257" s="71">
        <v>0</v>
      </c>
      <c r="AF257" s="72">
        <v>6.9444444444444447E-4</v>
      </c>
      <c r="AG257" s="61">
        <v>75</v>
      </c>
      <c r="AH257" s="103">
        <f>(W257*X257+Z257*AA257+AC257*AD257)/AG257</f>
        <v>0</v>
      </c>
      <c r="AI257" s="74">
        <f t="shared" si="8"/>
        <v>0</v>
      </c>
      <c r="AJ257" s="105" t="str">
        <f t="shared" si="9"/>
        <v>-</v>
      </c>
      <c r="AK257" s="62">
        <v>0.9</v>
      </c>
    </row>
    <row r="258" spans="1:37">
      <c r="A258" s="63" t="s">
        <v>551</v>
      </c>
      <c r="B258" s="64" t="s">
        <v>3</v>
      </c>
      <c r="C258" s="64" t="s">
        <v>574</v>
      </c>
      <c r="D258" s="65" t="s">
        <v>575</v>
      </c>
      <c r="E258" s="66">
        <v>-27</v>
      </c>
      <c r="F258" s="67">
        <v>-19.8</v>
      </c>
      <c r="G258" s="68">
        <v>-12.6</v>
      </c>
      <c r="H258" s="69">
        <v>-19.8</v>
      </c>
      <c r="I258" s="67">
        <v>7.2</v>
      </c>
      <c r="J258" s="70">
        <v>34.200000000000003</v>
      </c>
      <c r="K258" s="66">
        <v>27</v>
      </c>
      <c r="L258" s="67">
        <v>34.200000000000003</v>
      </c>
      <c r="M258" s="68">
        <v>41.4</v>
      </c>
      <c r="N258" s="66">
        <v>12</v>
      </c>
      <c r="O258" s="67">
        <v>16</v>
      </c>
      <c r="P258" s="68">
        <v>20</v>
      </c>
      <c r="Q258" s="69">
        <v>5</v>
      </c>
      <c r="R258" s="67">
        <v>20</v>
      </c>
      <c r="S258" s="70">
        <v>35</v>
      </c>
      <c r="T258" s="99">
        <v>7.3032407407407412E-3</v>
      </c>
      <c r="U258" s="100">
        <v>8.4722222222222213E-2</v>
      </c>
      <c r="V258" s="58" t="s">
        <v>5</v>
      </c>
      <c r="W258" s="59">
        <v>0</v>
      </c>
      <c r="X258" s="59">
        <v>30</v>
      </c>
      <c r="Y258" s="60">
        <v>0</v>
      </c>
      <c r="Z258" s="59">
        <v>0</v>
      </c>
      <c r="AA258" s="59">
        <v>0</v>
      </c>
      <c r="AB258" s="60">
        <v>0</v>
      </c>
      <c r="AC258" s="59">
        <v>0</v>
      </c>
      <c r="AD258" s="59">
        <v>0</v>
      </c>
      <c r="AE258" s="71">
        <v>0</v>
      </c>
      <c r="AF258" s="72">
        <v>6.9444444444444447E-4</v>
      </c>
      <c r="AG258" s="61">
        <v>30</v>
      </c>
      <c r="AH258" s="103">
        <f>(W258*X258+Z258*AA258+AC258*AD258)/AG258</f>
        <v>0</v>
      </c>
      <c r="AI258" s="74">
        <f t="shared" si="8"/>
        <v>0</v>
      </c>
      <c r="AJ258" s="105" t="str">
        <f t="shared" si="9"/>
        <v>-</v>
      </c>
      <c r="AK258" s="62">
        <v>0.4</v>
      </c>
    </row>
    <row r="259" spans="1:37" ht="15.6" customHeight="1">
      <c r="A259" s="63" t="s">
        <v>554</v>
      </c>
      <c r="B259" s="64" t="s">
        <v>26</v>
      </c>
      <c r="C259" s="64" t="s">
        <v>580</v>
      </c>
      <c r="D259" s="65" t="s">
        <v>575</v>
      </c>
      <c r="E259" s="66">
        <v>-168.6</v>
      </c>
      <c r="F259" s="67">
        <v>-111.6</v>
      </c>
      <c r="G259" s="68">
        <v>-54.6</v>
      </c>
      <c r="H259" s="69">
        <v>-111.6</v>
      </c>
      <c r="I259" s="67">
        <v>50.4</v>
      </c>
      <c r="J259" s="70">
        <v>212.4</v>
      </c>
      <c r="K259" s="66">
        <v>155.4</v>
      </c>
      <c r="L259" s="67">
        <v>212.4</v>
      </c>
      <c r="M259" s="68">
        <v>269.39999999999998</v>
      </c>
      <c r="N259" s="66">
        <v>18.100000000000001</v>
      </c>
      <c r="O259" s="67">
        <v>27.6</v>
      </c>
      <c r="P259" s="68">
        <v>37.1</v>
      </c>
      <c r="Q259" s="69">
        <v>9</v>
      </c>
      <c r="R259" s="67">
        <v>36</v>
      </c>
      <c r="S259" s="70">
        <v>63</v>
      </c>
      <c r="T259" s="99">
        <v>8.6921296296296312E-3</v>
      </c>
      <c r="U259" s="100">
        <v>8.6631944444444442E-2</v>
      </c>
      <c r="V259" s="58" t="s">
        <v>5</v>
      </c>
      <c r="W259" s="59">
        <v>0</v>
      </c>
      <c r="X259" s="59">
        <v>75</v>
      </c>
      <c r="Y259" s="60" t="s">
        <v>17</v>
      </c>
      <c r="Z259" s="59">
        <v>0</v>
      </c>
      <c r="AA259" s="59">
        <v>10</v>
      </c>
      <c r="AB259" s="60">
        <v>0</v>
      </c>
      <c r="AC259" s="59">
        <v>0</v>
      </c>
      <c r="AD259" s="59">
        <v>0</v>
      </c>
      <c r="AE259" s="71">
        <v>0</v>
      </c>
      <c r="AF259" s="72">
        <v>6.9444444444444447E-4</v>
      </c>
      <c r="AG259" s="61">
        <v>100</v>
      </c>
      <c r="AH259" s="103">
        <f>(W259*X259+Z259*AA259+AC259*AD259)/AG259</f>
        <v>0</v>
      </c>
      <c r="AI259" s="74">
        <f t="shared" si="8"/>
        <v>0</v>
      </c>
      <c r="AJ259" s="105" t="str">
        <f t="shared" si="9"/>
        <v>-</v>
      </c>
      <c r="AK259" s="62">
        <v>2.7</v>
      </c>
    </row>
    <row r="260" spans="1:37" ht="16.2" thickBot="1">
      <c r="A260" s="75" t="s">
        <v>554</v>
      </c>
      <c r="B260" s="76" t="s">
        <v>3</v>
      </c>
      <c r="C260" s="76" t="s">
        <v>580</v>
      </c>
      <c r="D260" s="77" t="s">
        <v>575</v>
      </c>
      <c r="E260" s="78">
        <v>-67.44</v>
      </c>
      <c r="F260" s="79">
        <v>-44.6</v>
      </c>
      <c r="G260" s="80">
        <v>-21.84</v>
      </c>
      <c r="H260" s="81">
        <v>-44.64</v>
      </c>
      <c r="I260" s="79">
        <v>20.16</v>
      </c>
      <c r="J260" s="82">
        <v>84.96</v>
      </c>
      <c r="K260" s="78">
        <v>62.16</v>
      </c>
      <c r="L260" s="79">
        <v>85</v>
      </c>
      <c r="M260" s="80">
        <v>107.76</v>
      </c>
      <c r="N260" s="78">
        <v>18.100000000000001</v>
      </c>
      <c r="O260" s="79">
        <v>27.6</v>
      </c>
      <c r="P260" s="80">
        <v>37.1</v>
      </c>
      <c r="Q260" s="81">
        <v>9</v>
      </c>
      <c r="R260" s="79">
        <v>36</v>
      </c>
      <c r="S260" s="82">
        <v>63</v>
      </c>
      <c r="T260" s="101">
        <v>9.6527777777777775E-3</v>
      </c>
      <c r="U260" s="102">
        <v>9.0694444444444453E-2</v>
      </c>
      <c r="V260" s="83" t="s">
        <v>5</v>
      </c>
      <c r="W260" s="84">
        <v>0</v>
      </c>
      <c r="X260" s="84">
        <v>30</v>
      </c>
      <c r="Y260" s="85" t="s">
        <v>17</v>
      </c>
      <c r="Z260" s="84">
        <v>0</v>
      </c>
      <c r="AA260" s="84">
        <v>4</v>
      </c>
      <c r="AB260" s="85">
        <v>0</v>
      </c>
      <c r="AC260" s="84">
        <v>0</v>
      </c>
      <c r="AD260" s="84">
        <v>0</v>
      </c>
      <c r="AE260" s="86">
        <v>0</v>
      </c>
      <c r="AF260" s="87">
        <v>6.9444444444444447E-4</v>
      </c>
      <c r="AG260" s="88">
        <v>40</v>
      </c>
      <c r="AH260" s="106">
        <f>(W260*X260+Z260*AA260+AC260*AD260)/AG260</f>
        <v>0</v>
      </c>
      <c r="AI260" s="74">
        <f t="shared" si="8"/>
        <v>0</v>
      </c>
      <c r="AJ260" s="105" t="str">
        <f t="shared" si="9"/>
        <v>-</v>
      </c>
      <c r="AK260" s="89">
        <v>1.2</v>
      </c>
    </row>
  </sheetData>
  <autoFilter ref="A7:AK260">
    <filterColumn colId="23"/>
    <filterColumn colId="26"/>
    <filterColumn colId="29"/>
    <filterColumn colId="30"/>
    <filterColumn colId="31"/>
    <filterColumn colId="32"/>
    <filterColumn colId="34"/>
    <sortState ref="A8:AK260">
      <sortCondition ref="A7:A260"/>
    </sortState>
  </autoFilter>
  <mergeCells count="21">
    <mergeCell ref="AG1:AG5"/>
    <mergeCell ref="AH1:AH5"/>
    <mergeCell ref="AI1:AI5"/>
    <mergeCell ref="AJ1:AJ5"/>
    <mergeCell ref="AK1:AK5"/>
    <mergeCell ref="A5:B5"/>
    <mergeCell ref="A1:B3"/>
    <mergeCell ref="E1:M1"/>
    <mergeCell ref="N1:P4"/>
    <mergeCell ref="Q1:S4"/>
    <mergeCell ref="E2:M2"/>
    <mergeCell ref="E3:G3"/>
    <mergeCell ref="H3:J3"/>
    <mergeCell ref="K3:M3"/>
    <mergeCell ref="E4:G4"/>
    <mergeCell ref="AF1:AF5"/>
    <mergeCell ref="V1:AE4"/>
    <mergeCell ref="D3:D5"/>
    <mergeCell ref="H4:J4"/>
    <mergeCell ref="K4:M4"/>
    <mergeCell ref="T1:U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BG260"/>
  <sheetViews>
    <sheetView topLeftCell="A5" zoomScale="110" zoomScaleNormal="110" workbookViewId="0">
      <pane xSplit="1" ySplit="1" topLeftCell="AN6" activePane="bottomRight" state="frozen"/>
      <selection activeCell="A5" sqref="A5"/>
      <selection pane="topRight" activeCell="B5" sqref="B5"/>
      <selection pane="bottomLeft" activeCell="A6" sqref="A6"/>
      <selection pane="bottomRight" activeCell="AT22" sqref="AT22"/>
    </sheetView>
  </sheetViews>
  <sheetFormatPr defaultRowHeight="14.4"/>
  <cols>
    <col min="1" max="1" width="41.21875" style="15" customWidth="1"/>
    <col min="2" max="2" width="41.109375" style="15" customWidth="1"/>
    <col min="3" max="3" width="48.5546875" style="15" customWidth="1"/>
    <col min="4" max="4" width="17.44140625" style="15" customWidth="1"/>
    <col min="5" max="5" width="8.88671875" style="15"/>
    <col min="6" max="18" width="0" style="15" hidden="1" customWidth="1"/>
    <col min="19" max="19" width="9.5546875" style="15" customWidth="1"/>
    <col min="20" max="20" width="9.88671875" style="15" customWidth="1"/>
    <col min="21" max="21" width="7.109375" style="15" customWidth="1"/>
    <col min="22" max="22" width="9.6640625" style="15" customWidth="1"/>
    <col min="23" max="23" width="8.88671875" style="15"/>
    <col min="24" max="24" width="16.5546875" style="15" customWidth="1"/>
    <col min="25" max="25" width="8.88671875" style="16"/>
    <col min="26" max="31" width="8.88671875" style="15"/>
    <col min="32" max="32" width="22.21875" style="15" customWidth="1"/>
    <col min="33" max="38" width="8.88671875" style="15"/>
    <col min="39" max="39" width="22.21875" style="15" customWidth="1"/>
    <col min="40" max="44" width="8.88671875" style="15"/>
    <col min="45" max="45" width="7.88671875" style="15" customWidth="1"/>
    <col min="46" max="46" width="22.21875" style="15" customWidth="1"/>
    <col min="47" max="16384" width="8.88671875" style="15"/>
  </cols>
  <sheetData>
    <row r="2" spans="1:59">
      <c r="BD2" s="189" t="s">
        <v>265</v>
      </c>
      <c r="BE2" s="190"/>
      <c r="BF2" s="190"/>
      <c r="BG2" s="191"/>
    </row>
    <row r="3" spans="1:59" ht="14.4" customHeight="1">
      <c r="BD3" s="192" t="s">
        <v>266</v>
      </c>
      <c r="BE3" s="193"/>
      <c r="BF3" s="192" t="s">
        <v>267</v>
      </c>
      <c r="BG3" s="193"/>
    </row>
    <row r="4" spans="1:59" ht="14.4" customHeight="1">
      <c r="BD4" s="194"/>
      <c r="BE4" s="195"/>
      <c r="BF4" s="194"/>
      <c r="BG4" s="195"/>
    </row>
    <row r="5" spans="1:59" s="12" customFormat="1" ht="44.4" customHeight="1">
      <c r="B5" s="12" t="s">
        <v>108</v>
      </c>
      <c r="C5" s="12" t="s">
        <v>108</v>
      </c>
      <c r="E5" s="12" t="s">
        <v>109</v>
      </c>
      <c r="F5" s="196" t="s">
        <v>268</v>
      </c>
      <c r="G5" s="197"/>
      <c r="H5" s="197"/>
      <c r="I5" s="197"/>
      <c r="J5" s="197"/>
      <c r="K5" s="197"/>
      <c r="L5" s="197"/>
      <c r="M5" s="197"/>
      <c r="N5" s="197"/>
      <c r="O5" s="197"/>
      <c r="P5" s="197"/>
      <c r="Q5" s="197"/>
      <c r="R5" s="198"/>
      <c r="S5" s="12" t="s">
        <v>269</v>
      </c>
      <c r="T5" s="12" t="s">
        <v>110</v>
      </c>
      <c r="U5" s="12" t="s">
        <v>111</v>
      </c>
      <c r="V5" s="12" t="s">
        <v>112</v>
      </c>
      <c r="W5" s="12" t="s">
        <v>113</v>
      </c>
      <c r="X5" s="12" t="s">
        <v>0</v>
      </c>
      <c r="Y5" s="14" t="s">
        <v>114</v>
      </c>
      <c r="Z5" s="13" t="s">
        <v>115</v>
      </c>
      <c r="AA5" s="14" t="s">
        <v>116</v>
      </c>
      <c r="AB5" s="14" t="s">
        <v>117</v>
      </c>
      <c r="AC5" s="14" t="s">
        <v>118</v>
      </c>
      <c r="AD5" s="14" t="s">
        <v>119</v>
      </c>
      <c r="AE5" s="14" t="s">
        <v>120</v>
      </c>
      <c r="AF5" s="14" t="s">
        <v>121</v>
      </c>
      <c r="AG5" s="14" t="s">
        <v>122</v>
      </c>
      <c r="AH5" s="14" t="s">
        <v>116</v>
      </c>
      <c r="AI5" s="14" t="s">
        <v>117</v>
      </c>
      <c r="AJ5" s="14" t="s">
        <v>118</v>
      </c>
      <c r="AK5" s="14" t="s">
        <v>119</v>
      </c>
      <c r="AL5" s="14" t="s">
        <v>120</v>
      </c>
      <c r="AM5" s="14" t="s">
        <v>123</v>
      </c>
      <c r="AN5" s="14" t="s">
        <v>122</v>
      </c>
      <c r="AO5" s="14" t="s">
        <v>116</v>
      </c>
      <c r="AP5" s="14" t="s">
        <v>117</v>
      </c>
      <c r="AQ5" s="14" t="s">
        <v>118</v>
      </c>
      <c r="AR5" s="14" t="s">
        <v>119</v>
      </c>
      <c r="AS5" s="14" t="s">
        <v>120</v>
      </c>
      <c r="AT5" s="14" t="s">
        <v>124</v>
      </c>
      <c r="AU5" s="14" t="s">
        <v>122</v>
      </c>
      <c r="AV5" s="14" t="s">
        <v>116</v>
      </c>
      <c r="AW5" s="14" t="s">
        <v>117</v>
      </c>
      <c r="AX5" s="14" t="s">
        <v>118</v>
      </c>
      <c r="AY5" s="14" t="s">
        <v>119</v>
      </c>
      <c r="AZ5" s="14" t="s">
        <v>120</v>
      </c>
      <c r="BA5" s="12" t="s">
        <v>125</v>
      </c>
      <c r="BB5" s="12" t="s">
        <v>126</v>
      </c>
      <c r="BD5" s="12" t="s">
        <v>270</v>
      </c>
      <c r="BE5" s="12" t="s">
        <v>271</v>
      </c>
      <c r="BF5" s="12" t="s">
        <v>270</v>
      </c>
      <c r="BG5" s="12" t="s">
        <v>271</v>
      </c>
    </row>
    <row r="6" spans="1:59" s="12" customFormat="1" ht="12" customHeight="1">
      <c r="F6" s="17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9"/>
      <c r="Y6" s="14"/>
      <c r="Z6" s="13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</row>
    <row r="7" spans="1:59" s="12" customFormat="1" ht="11.4" customHeight="1">
      <c r="Z7" s="13"/>
      <c r="AB7" s="14"/>
      <c r="AD7" s="14"/>
      <c r="AE7" s="14"/>
      <c r="AG7" s="14"/>
      <c r="AI7" s="14"/>
      <c r="AK7" s="14"/>
      <c r="AL7" s="14"/>
      <c r="AN7" s="14"/>
      <c r="AP7" s="14"/>
      <c r="AR7" s="14"/>
      <c r="AS7" s="14"/>
      <c r="AU7" s="14"/>
      <c r="AW7" s="14"/>
      <c r="AY7" s="14"/>
      <c r="AZ7" s="14"/>
      <c r="BD7" s="12">
        <f>'Исходные данные'!$AG8*'Исходные данные'!AK8+'Исходные данные'!$AN8*'Исходные данные'!AR8+'Исходные данные'!$AU8*'Исходные данные'!AY8</f>
        <v>22680</v>
      </c>
      <c r="BE7" s="12">
        <f>'Исходные данные'!$AG8*'Исходные данные'!AL8+'Исходные данные'!$AN8*'Исходные данные'!AS8+'Исходные данные'!$AU8*'Исходные данные'!AZ8</f>
        <v>76680</v>
      </c>
      <c r="BF7" s="12">
        <f>$Z8*AD8</f>
        <v>22575</v>
      </c>
      <c r="BG7" s="12">
        <f>$Z8*AE8</f>
        <v>123025</v>
      </c>
    </row>
    <row r="8" spans="1:59">
      <c r="A8" s="15" t="s">
        <v>272</v>
      </c>
      <c r="B8" s="15" t="s">
        <v>216</v>
      </c>
      <c r="C8" s="15" t="s">
        <v>273</v>
      </c>
      <c r="D8" s="15" t="s">
        <v>26</v>
      </c>
      <c r="E8" s="15" t="s">
        <v>132</v>
      </c>
      <c r="F8" s="15">
        <f>IF(B8=B1,S1/1000,999999999)</f>
        <v>999999999</v>
      </c>
      <c r="G8" s="15">
        <f>IF(B8=B2,S2/1000,999999999)</f>
        <v>999999999</v>
      </c>
      <c r="H8" s="15">
        <f>IF(B8=B3,S3/1000,999999999)</f>
        <v>999999999</v>
      </c>
      <c r="I8" s="15">
        <f>IF(B8=B4,S4/1000,999999999)</f>
        <v>999999999</v>
      </c>
      <c r="J8" s="15">
        <f>IF(B8=B5,S5/1000,999999999)</f>
        <v>999999999</v>
      </c>
      <c r="K8" s="15">
        <f>IF(B8=B7,S7/1000,999999999)</f>
        <v>999999999</v>
      </c>
      <c r="L8" s="15">
        <f>S8/1000</f>
        <v>3564.32</v>
      </c>
      <c r="M8" s="15">
        <f>IF(B8=B9,S9/1000,999999999)</f>
        <v>999999999</v>
      </c>
      <c r="N8" s="15">
        <f>IF(B8=B10,S10/1000,999999999)</f>
        <v>999999999</v>
      </c>
      <c r="O8" s="15">
        <f>IF(B8=B11,S11/1000,999999999)</f>
        <v>999999999</v>
      </c>
      <c r="P8" s="15">
        <f>IF(B8=B12,S12/1000,999999999)</f>
        <v>999999999</v>
      </c>
      <c r="Q8" s="15">
        <f>IF(B8=B13,S13/1000,999999999)</f>
        <v>999999999</v>
      </c>
      <c r="R8" s="15">
        <f>IF(B8=B14,S14/1000,999999999)</f>
        <v>999999999</v>
      </c>
      <c r="S8" s="15">
        <v>3564320</v>
      </c>
      <c r="T8" s="15">
        <v>16777215</v>
      </c>
      <c r="U8" s="15">
        <v>15000000</v>
      </c>
      <c r="V8" s="15">
        <v>1500</v>
      </c>
      <c r="W8" s="15">
        <v>5</v>
      </c>
      <c r="X8" s="20" t="s">
        <v>74</v>
      </c>
      <c r="Y8" s="16">
        <v>1.2499999999999999E-2</v>
      </c>
      <c r="Z8" s="15">
        <v>25</v>
      </c>
      <c r="AA8" s="15">
        <v>410</v>
      </c>
      <c r="AB8" s="15" t="s">
        <v>2</v>
      </c>
      <c r="AC8" s="15">
        <v>6</v>
      </c>
      <c r="AD8" s="15">
        <v>903</v>
      </c>
      <c r="AE8" s="15">
        <v>4921</v>
      </c>
      <c r="AF8" s="15" t="s">
        <v>5</v>
      </c>
      <c r="AG8" s="15">
        <v>1350</v>
      </c>
      <c r="AH8" s="15">
        <v>25000</v>
      </c>
      <c r="AI8" s="15" t="s">
        <v>2</v>
      </c>
      <c r="AJ8" s="15">
        <v>1</v>
      </c>
      <c r="AK8" s="15">
        <v>12</v>
      </c>
      <c r="AL8" s="15">
        <v>20</v>
      </c>
      <c r="AM8" s="15" t="s">
        <v>20</v>
      </c>
      <c r="AN8" s="15">
        <v>180</v>
      </c>
      <c r="AO8" s="15">
        <v>3330</v>
      </c>
      <c r="AP8" s="15" t="s">
        <v>2</v>
      </c>
      <c r="AQ8" s="15">
        <v>3</v>
      </c>
      <c r="AR8" s="15">
        <v>36</v>
      </c>
      <c r="AS8" s="15">
        <v>276</v>
      </c>
      <c r="AT8" s="15">
        <v>0</v>
      </c>
      <c r="AU8" s="15">
        <v>0</v>
      </c>
      <c r="AV8" s="15">
        <v>0</v>
      </c>
      <c r="AW8" s="15">
        <v>0</v>
      </c>
      <c r="AX8" s="15">
        <v>0</v>
      </c>
      <c r="AY8" s="15">
        <v>0</v>
      </c>
      <c r="AZ8" s="15">
        <v>0</v>
      </c>
      <c r="BA8" s="15">
        <v>6</v>
      </c>
      <c r="BB8" s="15">
        <v>186</v>
      </c>
      <c r="BD8" s="12">
        <f>'Исходные данные'!$AG9*'Исходные данные'!AK9+'Исходные данные'!$AN9*'Исходные данные'!AR9+'Исходные данные'!$AU9*'Исходные данные'!AY9</f>
        <v>9072</v>
      </c>
      <c r="BE8" s="12">
        <f>'Исходные данные'!$AG9*'Исходные данные'!AL9+'Исходные данные'!$AN9*'Исходные данные'!AS9+'Исходные данные'!$AU9*'Исходные данные'!AZ9</f>
        <v>30672</v>
      </c>
      <c r="BF8" s="12">
        <f t="shared" ref="BF8:BG71" si="0">$Z9*AD9</f>
        <v>9030</v>
      </c>
      <c r="BG8" s="12">
        <f t="shared" si="0"/>
        <v>49210</v>
      </c>
    </row>
    <row r="9" spans="1:59">
      <c r="A9" s="15" t="s">
        <v>274</v>
      </c>
      <c r="B9" s="15" t="s">
        <v>215</v>
      </c>
      <c r="C9" s="15" t="s">
        <v>273</v>
      </c>
      <c r="D9" s="15" t="s">
        <v>3</v>
      </c>
      <c r="E9" s="15" t="s">
        <v>132</v>
      </c>
      <c r="F9" s="15">
        <f>IF(B9=B2,S2/1000,999999999)</f>
        <v>999999999</v>
      </c>
      <c r="G9" s="15">
        <f>IF(B9=B3,S3/1000,999999999)</f>
        <v>999999999</v>
      </c>
      <c r="H9" s="15">
        <f>IF(B9=B4,S4/1000,999999999)</f>
        <v>999999999</v>
      </c>
      <c r="I9" s="15">
        <f>IF(B9=B5,S5/1000,999999999)</f>
        <v>999999999</v>
      </c>
      <c r="J9" s="15">
        <f t="shared" ref="J9:J72" si="1">IF(B9=B7,S7/1000,999999999)</f>
        <v>999999999</v>
      </c>
      <c r="K9" s="15">
        <f t="shared" ref="K9:K72" si="2">IF(B9=B8,S8/1000,999999999)</f>
        <v>999999999</v>
      </c>
      <c r="L9" s="15">
        <f t="shared" ref="L9:L72" si="3">S9/1000</f>
        <v>1584.144</v>
      </c>
      <c r="M9" s="15">
        <f t="shared" ref="M9:M72" si="4">IF(B9=B10,S10/1000,999999999)</f>
        <v>999999999</v>
      </c>
      <c r="N9" s="15">
        <f t="shared" ref="N9:N72" si="5">IF(B9=B11,S11/1000,999999999)</f>
        <v>999999999</v>
      </c>
      <c r="O9" s="15">
        <f t="shared" ref="O9:O72" si="6">IF(B9=B12,S12/1000,999999999)</f>
        <v>999999999</v>
      </c>
      <c r="P9" s="15">
        <f t="shared" ref="P9:P72" si="7">IF(B9=B13,S13/1000,999999999)</f>
        <v>999999999</v>
      </c>
      <c r="Q9" s="15">
        <f t="shared" ref="Q9:Q72" si="8">IF(B9=B14,S14/1000,999999999)</f>
        <v>999999999</v>
      </c>
      <c r="R9" s="15">
        <f t="shared" ref="R9:R72" si="9">IF(B9=B15,S15/1000,999999999)</f>
        <v>999999999</v>
      </c>
      <c r="S9" s="15">
        <v>1584144</v>
      </c>
      <c r="T9" s="15">
        <v>8000000</v>
      </c>
      <c r="U9" s="15">
        <v>10000000</v>
      </c>
      <c r="V9" s="15">
        <v>1500</v>
      </c>
      <c r="W9" s="15">
        <v>5</v>
      </c>
      <c r="X9" s="20" t="s">
        <v>74</v>
      </c>
      <c r="Y9" s="16">
        <v>1.2499999999999999E-2</v>
      </c>
      <c r="Z9" s="15">
        <v>10</v>
      </c>
      <c r="AA9" s="15">
        <v>164</v>
      </c>
      <c r="AB9" s="15" t="s">
        <v>2</v>
      </c>
      <c r="AC9" s="15">
        <v>6</v>
      </c>
      <c r="AD9" s="15">
        <v>903</v>
      </c>
      <c r="AE9" s="15">
        <v>4921</v>
      </c>
      <c r="AF9" s="15" t="s">
        <v>5</v>
      </c>
      <c r="AG9" s="15">
        <v>540</v>
      </c>
      <c r="AH9" s="15">
        <v>10000</v>
      </c>
      <c r="AI9" s="15" t="s">
        <v>2</v>
      </c>
      <c r="AJ9" s="15">
        <v>1</v>
      </c>
      <c r="AK9" s="15">
        <v>12</v>
      </c>
      <c r="AL9" s="15">
        <v>20</v>
      </c>
      <c r="AM9" s="15" t="s">
        <v>20</v>
      </c>
      <c r="AN9" s="15">
        <v>72</v>
      </c>
      <c r="AO9" s="15">
        <v>1332</v>
      </c>
      <c r="AP9" s="15" t="s">
        <v>2</v>
      </c>
      <c r="AQ9" s="15">
        <v>3</v>
      </c>
      <c r="AR9" s="15">
        <v>36</v>
      </c>
      <c r="AS9" s="15">
        <v>276</v>
      </c>
      <c r="AT9" s="15">
        <v>0</v>
      </c>
      <c r="AU9" s="15">
        <v>0</v>
      </c>
      <c r="AV9" s="15">
        <v>0</v>
      </c>
      <c r="AW9" s="15">
        <v>0</v>
      </c>
      <c r="AX9" s="15">
        <v>0</v>
      </c>
      <c r="AY9" s="15">
        <v>0</v>
      </c>
      <c r="AZ9" s="15">
        <v>0</v>
      </c>
      <c r="BA9" s="15">
        <v>6</v>
      </c>
      <c r="BB9" s="15">
        <v>185</v>
      </c>
      <c r="BD9" s="12">
        <f>'Исходные данные'!$AG10*'Исходные данные'!AK10+'Исходные данные'!$AN10*'Исходные данные'!AR10+'Исходные данные'!$AU10*'Исходные данные'!AY10</f>
        <v>1830</v>
      </c>
      <c r="BE9" s="12">
        <f>'Исходные данные'!$AG10*'Исходные данные'!AL10+'Исходные данные'!$AN10*'Исходные данные'!AS10+'Исходные данные'!$AU10*'Исходные данные'!AZ10</f>
        <v>4890</v>
      </c>
      <c r="BF9" s="12">
        <f t="shared" si="0"/>
        <v>1200</v>
      </c>
      <c r="BG9" s="12">
        <f t="shared" si="0"/>
        <v>6480</v>
      </c>
    </row>
    <row r="10" spans="1:59">
      <c r="A10" s="15" t="s">
        <v>275</v>
      </c>
      <c r="B10" s="15" t="s">
        <v>250</v>
      </c>
      <c r="C10" s="15" t="s">
        <v>276</v>
      </c>
      <c r="D10" s="15" t="s">
        <v>26</v>
      </c>
      <c r="E10" s="15" t="s">
        <v>246</v>
      </c>
      <c r="F10" s="15">
        <f>IF(B10=B3,S3/1000,999999999)</f>
        <v>999999999</v>
      </c>
      <c r="G10" s="15">
        <f>IF(B10=B4,S4/1000,999999999)</f>
        <v>999999999</v>
      </c>
      <c r="H10" s="15">
        <f>IF(B10=B5,S5/1000,999999999)</f>
        <v>999999999</v>
      </c>
      <c r="I10" s="15">
        <f t="shared" ref="I10:I73" si="10">IF(B10=B7,S7/1000,999999999)</f>
        <v>999999999</v>
      </c>
      <c r="J10" s="15">
        <f t="shared" si="1"/>
        <v>999999999</v>
      </c>
      <c r="K10" s="15">
        <f t="shared" si="2"/>
        <v>999999999</v>
      </c>
      <c r="L10" s="15">
        <f t="shared" si="3"/>
        <v>856.99599999999998</v>
      </c>
      <c r="M10" s="15">
        <f t="shared" si="4"/>
        <v>999999999</v>
      </c>
      <c r="N10" s="15">
        <f t="shared" si="5"/>
        <v>999999999</v>
      </c>
      <c r="O10" s="15">
        <f t="shared" si="6"/>
        <v>999999999</v>
      </c>
      <c r="P10" s="15">
        <f t="shared" si="7"/>
        <v>999999999</v>
      </c>
      <c r="Q10" s="15">
        <f t="shared" si="8"/>
        <v>999999999</v>
      </c>
      <c r="R10" s="15">
        <f t="shared" si="9"/>
        <v>999999999</v>
      </c>
      <c r="S10" s="15">
        <v>856996</v>
      </c>
      <c r="T10" s="15">
        <v>16777215</v>
      </c>
      <c r="U10" s="15">
        <v>15000000</v>
      </c>
      <c r="V10" s="15">
        <v>1000</v>
      </c>
      <c r="W10" s="15">
        <v>10</v>
      </c>
      <c r="X10" s="20" t="s">
        <v>96</v>
      </c>
      <c r="Y10" s="16">
        <v>8.3333333333333339E-4</v>
      </c>
      <c r="Z10" s="15">
        <v>120</v>
      </c>
      <c r="AA10" s="15">
        <v>16660</v>
      </c>
      <c r="AB10" s="15" t="s">
        <v>2</v>
      </c>
      <c r="AC10" s="15">
        <v>2</v>
      </c>
      <c r="AD10" s="15">
        <v>10</v>
      </c>
      <c r="AE10" s="15">
        <v>54</v>
      </c>
      <c r="AF10" s="15" t="s">
        <v>5</v>
      </c>
      <c r="AG10" s="15">
        <v>90</v>
      </c>
      <c r="AH10" s="15">
        <v>25000</v>
      </c>
      <c r="AI10" s="15" t="s">
        <v>2</v>
      </c>
      <c r="AJ10" s="15">
        <v>1</v>
      </c>
      <c r="AK10" s="15">
        <v>12</v>
      </c>
      <c r="AL10" s="15">
        <v>20</v>
      </c>
      <c r="AM10" s="15" t="s">
        <v>21</v>
      </c>
      <c r="AN10" s="15">
        <v>15</v>
      </c>
      <c r="AO10" s="15">
        <v>4160</v>
      </c>
      <c r="AP10" s="15" t="s">
        <v>4</v>
      </c>
      <c r="AQ10" s="15">
        <v>8</v>
      </c>
      <c r="AR10" s="15">
        <v>50</v>
      </c>
      <c r="AS10" s="15">
        <v>206</v>
      </c>
      <c r="AT10" s="15">
        <v>0</v>
      </c>
      <c r="AU10" s="15">
        <v>0</v>
      </c>
      <c r="AV10" s="15">
        <v>0</v>
      </c>
      <c r="AW10" s="15">
        <v>0</v>
      </c>
      <c r="AX10" s="15">
        <v>0</v>
      </c>
      <c r="AY10" s="15">
        <v>0</v>
      </c>
      <c r="AZ10" s="15">
        <v>0</v>
      </c>
      <c r="BA10" s="15">
        <v>6</v>
      </c>
      <c r="BB10" s="15">
        <v>418</v>
      </c>
      <c r="BD10" s="12">
        <f>'Исходные данные'!$AG11*'Исходные данные'!AK11+'Исходные данные'!$AN11*'Исходные данные'!AR11+'Исходные данные'!$AU11*'Исходные данные'!AY11</f>
        <v>732</v>
      </c>
      <c r="BE10" s="12">
        <f>'Исходные данные'!$AG11*'Исходные данные'!AL11+'Исходные данные'!$AN11*'Исходные данные'!AS11+'Исходные данные'!$AU11*'Исходные данные'!AZ11</f>
        <v>1956</v>
      </c>
      <c r="BF10" s="12">
        <f t="shared" si="0"/>
        <v>480</v>
      </c>
      <c r="BG10" s="12">
        <f t="shared" si="0"/>
        <v>2592</v>
      </c>
    </row>
    <row r="11" spans="1:59">
      <c r="A11" s="15" t="s">
        <v>277</v>
      </c>
      <c r="B11" s="15" t="s">
        <v>249</v>
      </c>
      <c r="C11" s="15" t="s">
        <v>276</v>
      </c>
      <c r="D11" s="15" t="s">
        <v>3</v>
      </c>
      <c r="E11" s="15" t="s">
        <v>246</v>
      </c>
      <c r="F11" s="15">
        <f>IF(B11=B4,S4/1000,999999999)</f>
        <v>999999999</v>
      </c>
      <c r="G11" s="15">
        <f>IF(B11=B5,S5/1000,999999999)</f>
        <v>999999999</v>
      </c>
      <c r="H11" s="15">
        <f t="shared" ref="H11:H74" si="11">IF(B11=B7,S7/1000,999999999)</f>
        <v>999999999</v>
      </c>
      <c r="I11" s="15">
        <f t="shared" si="10"/>
        <v>999999999</v>
      </c>
      <c r="J11" s="15">
        <f t="shared" si="1"/>
        <v>999999999</v>
      </c>
      <c r="K11" s="15">
        <f t="shared" si="2"/>
        <v>999999999</v>
      </c>
      <c r="L11" s="15">
        <f t="shared" si="3"/>
        <v>402.52800000000002</v>
      </c>
      <c r="M11" s="15">
        <f t="shared" si="4"/>
        <v>999999999</v>
      </c>
      <c r="N11" s="15">
        <f t="shared" si="5"/>
        <v>999999999</v>
      </c>
      <c r="O11" s="15">
        <f t="shared" si="6"/>
        <v>999999999</v>
      </c>
      <c r="P11" s="15">
        <f t="shared" si="7"/>
        <v>999999999</v>
      </c>
      <c r="Q11" s="15">
        <f t="shared" si="8"/>
        <v>999999999</v>
      </c>
      <c r="R11" s="15">
        <f t="shared" si="9"/>
        <v>999999999</v>
      </c>
      <c r="S11" s="15">
        <v>402528</v>
      </c>
      <c r="T11" s="15">
        <v>9000000</v>
      </c>
      <c r="U11" s="15">
        <v>10000000</v>
      </c>
      <c r="V11" s="15">
        <v>1000</v>
      </c>
      <c r="W11" s="15">
        <v>10</v>
      </c>
      <c r="X11" s="20" t="s">
        <v>96</v>
      </c>
      <c r="Y11" s="16">
        <v>8.3333333333333339E-4</v>
      </c>
      <c r="Z11" s="15">
        <v>48</v>
      </c>
      <c r="AA11" s="15">
        <v>6664</v>
      </c>
      <c r="AB11" s="15" t="s">
        <v>2</v>
      </c>
      <c r="AC11" s="15">
        <v>2</v>
      </c>
      <c r="AD11" s="15">
        <v>10</v>
      </c>
      <c r="AE11" s="15">
        <v>54</v>
      </c>
      <c r="AF11" s="15" t="s">
        <v>5</v>
      </c>
      <c r="AG11" s="15">
        <v>36</v>
      </c>
      <c r="AH11" s="15">
        <v>10000</v>
      </c>
      <c r="AI11" s="15" t="s">
        <v>2</v>
      </c>
      <c r="AJ11" s="15">
        <v>1</v>
      </c>
      <c r="AK11" s="15">
        <v>12</v>
      </c>
      <c r="AL11" s="15">
        <v>20</v>
      </c>
      <c r="AM11" s="15" t="s">
        <v>21</v>
      </c>
      <c r="AN11" s="15">
        <v>6</v>
      </c>
      <c r="AO11" s="15">
        <v>1664</v>
      </c>
      <c r="AP11" s="15" t="s">
        <v>4</v>
      </c>
      <c r="AQ11" s="15">
        <v>8</v>
      </c>
      <c r="AR11" s="15">
        <v>50</v>
      </c>
      <c r="AS11" s="15">
        <v>206</v>
      </c>
      <c r="AT11" s="15">
        <v>0</v>
      </c>
      <c r="AU11" s="15">
        <v>0</v>
      </c>
      <c r="AV11" s="15">
        <v>0</v>
      </c>
      <c r="AW11" s="15">
        <v>0</v>
      </c>
      <c r="AX11" s="15">
        <v>0</v>
      </c>
      <c r="AY11" s="15">
        <v>0</v>
      </c>
      <c r="AZ11" s="15">
        <v>0</v>
      </c>
      <c r="BA11" s="15">
        <v>6</v>
      </c>
      <c r="BB11" s="15">
        <v>417</v>
      </c>
      <c r="BD11" s="12">
        <f>'Исходные данные'!$AG12*'Исходные данные'!AK12+'Исходные данные'!$AN12*'Исходные данные'!AR12+'Исходные данные'!$AU12*'Исходные данные'!AY12</f>
        <v>187690</v>
      </c>
      <c r="BE11" s="12">
        <f>'Исходные данные'!$AG12*'Исходные данные'!AL12+'Исходные данные'!$AN12*'Исходные данные'!AS12+'Исходные данные'!$AU12*'Исходные данные'!AZ12</f>
        <v>519230</v>
      </c>
      <c r="BF11" s="12">
        <f t="shared" si="0"/>
        <v>867596</v>
      </c>
      <c r="BG11" s="12">
        <f t="shared" si="0"/>
        <v>939892</v>
      </c>
    </row>
    <row r="12" spans="1:59">
      <c r="A12" s="15" t="s">
        <v>278</v>
      </c>
      <c r="B12" s="15" t="s">
        <v>257</v>
      </c>
      <c r="C12" s="15" t="s">
        <v>257</v>
      </c>
      <c r="E12" s="15" t="s">
        <v>246</v>
      </c>
      <c r="F12" s="15">
        <f>IF(B12=B5,S5/1000,999999999)</f>
        <v>999999999</v>
      </c>
      <c r="G12" s="15">
        <f t="shared" ref="G12:G75" si="12">IF(B12=B7,S7/1000,999999999)</f>
        <v>999999999</v>
      </c>
      <c r="H12" s="15">
        <f t="shared" si="11"/>
        <v>999999999</v>
      </c>
      <c r="I12" s="15">
        <f t="shared" si="10"/>
        <v>999999999</v>
      </c>
      <c r="J12" s="15">
        <f t="shared" si="1"/>
        <v>999999999</v>
      </c>
      <c r="K12" s="15">
        <f t="shared" si="2"/>
        <v>999999999</v>
      </c>
      <c r="L12" s="15">
        <f t="shared" si="3"/>
        <v>11965.472</v>
      </c>
      <c r="M12" s="15">
        <f t="shared" si="4"/>
        <v>999999999</v>
      </c>
      <c r="N12" s="15">
        <f t="shared" si="5"/>
        <v>999999999</v>
      </c>
      <c r="O12" s="15">
        <f t="shared" si="6"/>
        <v>999999999</v>
      </c>
      <c r="P12" s="15">
        <f t="shared" si="7"/>
        <v>999999999</v>
      </c>
      <c r="Q12" s="15">
        <f t="shared" si="8"/>
        <v>999999999</v>
      </c>
      <c r="R12" s="15">
        <f t="shared" si="9"/>
        <v>999999999</v>
      </c>
      <c r="S12" s="15">
        <v>11965472</v>
      </c>
      <c r="T12" s="15">
        <v>10000000</v>
      </c>
      <c r="U12" s="15">
        <v>9000000</v>
      </c>
      <c r="V12" s="15">
        <v>2000</v>
      </c>
      <c r="W12" s="15">
        <v>5</v>
      </c>
      <c r="X12" s="20" t="s">
        <v>100</v>
      </c>
      <c r="Y12" s="16">
        <v>0.19027777777777777</v>
      </c>
      <c r="Z12" s="15">
        <v>2</v>
      </c>
      <c r="AA12" s="15">
        <v>8</v>
      </c>
      <c r="AB12" s="15" t="s">
        <v>3</v>
      </c>
      <c r="AC12" s="15">
        <v>21</v>
      </c>
      <c r="AD12" s="15">
        <v>433798</v>
      </c>
      <c r="AE12" s="15">
        <v>469946</v>
      </c>
      <c r="AF12" s="15" t="s">
        <v>5</v>
      </c>
      <c r="AG12" s="15">
        <v>4110</v>
      </c>
      <c r="AH12" s="15">
        <v>10000</v>
      </c>
      <c r="AI12" s="15" t="s">
        <v>2</v>
      </c>
      <c r="AJ12" s="15">
        <v>1</v>
      </c>
      <c r="AK12" s="15">
        <v>12</v>
      </c>
      <c r="AL12" s="15">
        <v>20</v>
      </c>
      <c r="AM12" s="15" t="s">
        <v>7</v>
      </c>
      <c r="AN12" s="15">
        <v>685</v>
      </c>
      <c r="AO12" s="15">
        <v>1666</v>
      </c>
      <c r="AP12" s="15" t="s">
        <v>4</v>
      </c>
      <c r="AQ12" s="15">
        <v>8</v>
      </c>
      <c r="AR12" s="15">
        <v>50</v>
      </c>
      <c r="AS12" s="15">
        <v>206</v>
      </c>
      <c r="AT12" s="15" t="s">
        <v>97</v>
      </c>
      <c r="AU12" s="15">
        <v>685</v>
      </c>
      <c r="AV12" s="15">
        <v>1666</v>
      </c>
      <c r="AW12" s="15" t="s">
        <v>2</v>
      </c>
      <c r="AX12" s="15">
        <v>2</v>
      </c>
      <c r="AY12" s="15">
        <v>152</v>
      </c>
      <c r="AZ12" s="15">
        <v>432</v>
      </c>
      <c r="BA12" s="15">
        <v>6</v>
      </c>
      <c r="BB12" s="15">
        <v>426</v>
      </c>
      <c r="BD12" s="12">
        <f>'Исходные данные'!$AG13*'Исходные данные'!AK13+'Исходные данные'!$AN13*'Исходные данные'!AR13+'Исходные данные'!$AU13*'Исходные данные'!AY13</f>
        <v>129498</v>
      </c>
      <c r="BE12" s="12">
        <f>'Исходные данные'!$AG13*'Исходные данные'!AL13+'Исходные данные'!$AN13*'Исходные данные'!AS13+'Исходные данные'!$AU13*'Исходные данные'!AZ13</f>
        <v>457254</v>
      </c>
      <c r="BF12" s="12">
        <f t="shared" si="0"/>
        <v>676732</v>
      </c>
      <c r="BG12" s="12">
        <f t="shared" si="0"/>
        <v>778604</v>
      </c>
    </row>
    <row r="13" spans="1:59">
      <c r="A13" s="15" t="s">
        <v>279</v>
      </c>
      <c r="B13" s="15" t="s">
        <v>151</v>
      </c>
      <c r="C13" s="15" t="s">
        <v>151</v>
      </c>
      <c r="E13" s="15" t="s">
        <v>132</v>
      </c>
      <c r="F13" s="15">
        <f t="shared" ref="F13:F76" si="13">IF(B13=B7,S7/1000,999999999)</f>
        <v>999999999</v>
      </c>
      <c r="G13" s="15">
        <f t="shared" si="12"/>
        <v>999999999</v>
      </c>
      <c r="H13" s="15">
        <f t="shared" si="11"/>
        <v>999999999</v>
      </c>
      <c r="I13" s="15">
        <f t="shared" si="10"/>
        <v>999999999</v>
      </c>
      <c r="J13" s="15">
        <f t="shared" si="1"/>
        <v>999999999</v>
      </c>
      <c r="K13" s="15">
        <f t="shared" si="2"/>
        <v>999999999</v>
      </c>
      <c r="L13" s="15">
        <f t="shared" si="3"/>
        <v>12091.424000000001</v>
      </c>
      <c r="M13" s="15">
        <f t="shared" si="4"/>
        <v>999999999</v>
      </c>
      <c r="N13" s="15">
        <f t="shared" si="5"/>
        <v>999999999</v>
      </c>
      <c r="O13" s="15">
        <f t="shared" si="6"/>
        <v>999999999</v>
      </c>
      <c r="P13" s="15">
        <f t="shared" si="7"/>
        <v>999999999</v>
      </c>
      <c r="Q13" s="15">
        <f t="shared" si="8"/>
        <v>999999999</v>
      </c>
      <c r="R13" s="15">
        <f t="shared" si="9"/>
        <v>999999999</v>
      </c>
      <c r="S13" s="15">
        <v>12091424</v>
      </c>
      <c r="T13" s="15">
        <v>10000000</v>
      </c>
      <c r="U13" s="15">
        <v>9000000</v>
      </c>
      <c r="V13" s="15">
        <v>2000</v>
      </c>
      <c r="W13" s="15">
        <v>5</v>
      </c>
      <c r="X13" s="20" t="s">
        <v>45</v>
      </c>
      <c r="Y13" s="16">
        <v>0.15916666666666668</v>
      </c>
      <c r="Z13" s="15">
        <v>1</v>
      </c>
      <c r="AA13" s="15">
        <v>8</v>
      </c>
      <c r="AB13" s="15" t="s">
        <v>4</v>
      </c>
      <c r="AC13" s="15">
        <v>55</v>
      </c>
      <c r="AD13" s="15">
        <v>676732</v>
      </c>
      <c r="AE13" s="15">
        <v>778604</v>
      </c>
      <c r="AF13" s="15" t="s">
        <v>5</v>
      </c>
      <c r="AG13" s="15">
        <v>3438</v>
      </c>
      <c r="AH13" s="15">
        <v>10000</v>
      </c>
      <c r="AI13" s="15" t="s">
        <v>2</v>
      </c>
      <c r="AJ13" s="15">
        <v>1</v>
      </c>
      <c r="AK13" s="15">
        <v>12</v>
      </c>
      <c r="AL13" s="15">
        <v>20</v>
      </c>
      <c r="AM13" s="15" t="s">
        <v>7</v>
      </c>
      <c r="AN13" s="15">
        <v>573</v>
      </c>
      <c r="AO13" s="15">
        <v>1666</v>
      </c>
      <c r="AP13" s="15" t="s">
        <v>4</v>
      </c>
      <c r="AQ13" s="15">
        <v>8</v>
      </c>
      <c r="AR13" s="15">
        <v>50</v>
      </c>
      <c r="AS13" s="15">
        <v>206</v>
      </c>
      <c r="AT13" s="15" t="s">
        <v>73</v>
      </c>
      <c r="AU13" s="15">
        <v>2292</v>
      </c>
      <c r="AV13" s="15">
        <v>6666</v>
      </c>
      <c r="AW13" s="15" t="s">
        <v>3</v>
      </c>
      <c r="AX13" s="15">
        <v>3</v>
      </c>
      <c r="AY13" s="15">
        <v>26</v>
      </c>
      <c r="AZ13" s="15">
        <v>118</v>
      </c>
      <c r="BA13" s="15">
        <v>6</v>
      </c>
      <c r="BB13" s="15">
        <v>79</v>
      </c>
      <c r="BD13" s="12">
        <f>'Исходные данные'!$AG14*'Исходные данные'!AK14+'Исходные данные'!$AN14*'Исходные данные'!AR14+'Исходные данные'!$AU14*'Исходные данные'!AY14</f>
        <v>160000</v>
      </c>
      <c r="BE13" s="12">
        <f>'Исходные данные'!$AG14*'Исходные данные'!AL14+'Исходные данные'!$AN14*'Исходные данные'!AS14+'Исходные данные'!$AU14*'Исходные данные'!AZ14</f>
        <v>354000</v>
      </c>
      <c r="BF13" s="12">
        <f t="shared" si="0"/>
        <v>245952</v>
      </c>
      <c r="BG13" s="12">
        <f t="shared" si="0"/>
        <v>427872</v>
      </c>
    </row>
    <row r="14" spans="1:59">
      <c r="A14" s="15" t="s">
        <v>280</v>
      </c>
      <c r="B14" s="15" t="s">
        <v>239</v>
      </c>
      <c r="C14" s="15" t="s">
        <v>239</v>
      </c>
      <c r="E14" s="15" t="s">
        <v>129</v>
      </c>
      <c r="F14" s="15">
        <f t="shared" si="13"/>
        <v>999999999</v>
      </c>
      <c r="G14" s="15">
        <f t="shared" si="12"/>
        <v>999999999</v>
      </c>
      <c r="H14" s="15">
        <f t="shared" si="11"/>
        <v>999999999</v>
      </c>
      <c r="I14" s="15">
        <f t="shared" si="10"/>
        <v>999999999</v>
      </c>
      <c r="J14" s="15">
        <f t="shared" si="1"/>
        <v>999999999</v>
      </c>
      <c r="K14" s="15">
        <f t="shared" si="2"/>
        <v>999999999</v>
      </c>
      <c r="L14" s="15">
        <f t="shared" si="3"/>
        <v>2349.7240000000002</v>
      </c>
      <c r="M14" s="15">
        <f t="shared" si="4"/>
        <v>999999999</v>
      </c>
      <c r="N14" s="15">
        <f t="shared" si="5"/>
        <v>999999999</v>
      </c>
      <c r="O14" s="15">
        <f t="shared" si="6"/>
        <v>999999999</v>
      </c>
      <c r="P14" s="15">
        <f t="shared" si="7"/>
        <v>999999999</v>
      </c>
      <c r="Q14" s="15">
        <f t="shared" si="8"/>
        <v>999999999</v>
      </c>
      <c r="R14" s="15">
        <f t="shared" si="9"/>
        <v>999999999</v>
      </c>
      <c r="S14" s="15">
        <v>2349724</v>
      </c>
      <c r="T14" s="15">
        <v>10000000</v>
      </c>
      <c r="U14" s="15">
        <v>9000000</v>
      </c>
      <c r="V14" s="15">
        <v>2000</v>
      </c>
      <c r="W14" s="15">
        <v>5</v>
      </c>
      <c r="X14" s="20" t="s">
        <v>89</v>
      </c>
      <c r="Y14" s="16">
        <v>0.1388888888888889</v>
      </c>
      <c r="Z14" s="15">
        <v>12</v>
      </c>
      <c r="AA14" s="15">
        <v>20</v>
      </c>
      <c r="AB14" s="15" t="s">
        <v>2</v>
      </c>
      <c r="AC14" s="15">
        <v>2</v>
      </c>
      <c r="AD14" s="15">
        <v>20496</v>
      </c>
      <c r="AE14" s="15">
        <v>35656</v>
      </c>
      <c r="AF14" s="15" t="s">
        <v>5</v>
      </c>
      <c r="AG14" s="15">
        <v>3000</v>
      </c>
      <c r="AH14" s="15">
        <v>10000</v>
      </c>
      <c r="AI14" s="15" t="s">
        <v>2</v>
      </c>
      <c r="AJ14" s="15">
        <v>1</v>
      </c>
      <c r="AK14" s="15">
        <v>12</v>
      </c>
      <c r="AL14" s="15">
        <v>20</v>
      </c>
      <c r="AM14" s="15" t="s">
        <v>9</v>
      </c>
      <c r="AN14" s="15">
        <v>500</v>
      </c>
      <c r="AO14" s="15">
        <v>1666</v>
      </c>
      <c r="AP14" s="15" t="s">
        <v>3</v>
      </c>
      <c r="AQ14" s="15">
        <v>5</v>
      </c>
      <c r="AR14" s="15">
        <v>190</v>
      </c>
      <c r="AS14" s="15">
        <v>394</v>
      </c>
      <c r="AT14" s="15" t="s">
        <v>8</v>
      </c>
      <c r="AU14" s="15">
        <v>125</v>
      </c>
      <c r="AV14" s="15">
        <v>416</v>
      </c>
      <c r="AW14" s="15" t="s">
        <v>4</v>
      </c>
      <c r="AX14" s="15">
        <v>18</v>
      </c>
      <c r="AY14" s="15">
        <v>232</v>
      </c>
      <c r="AZ14" s="15">
        <v>776</v>
      </c>
      <c r="BA14" s="15">
        <v>6</v>
      </c>
      <c r="BB14" s="15">
        <v>362</v>
      </c>
      <c r="BD14" s="12">
        <f>'Исходные данные'!$AG15*'Исходные данные'!AK15+'Исходные данные'!$AN15*'Исходные данные'!AR15+'Исходные данные'!$AU15*'Исходные данные'!AY15</f>
        <v>138288</v>
      </c>
      <c r="BE14" s="12">
        <f>'Исходные данные'!$AG15*'Исходные данные'!AL15+'Исходные данные'!$AN15*'Исходные данные'!AS15+'Исходные данные'!$AU15*'Исходные данные'!AZ15</f>
        <v>410576</v>
      </c>
      <c r="BF14" s="12">
        <f t="shared" si="0"/>
        <v>587744</v>
      </c>
      <c r="BG14" s="12">
        <f t="shared" si="0"/>
        <v>689960</v>
      </c>
    </row>
    <row r="15" spans="1:59">
      <c r="A15" s="15" t="s">
        <v>281</v>
      </c>
      <c r="B15" s="15" t="s">
        <v>162</v>
      </c>
      <c r="C15" s="15" t="s">
        <v>162</v>
      </c>
      <c r="E15" s="15" t="s">
        <v>128</v>
      </c>
      <c r="F15" s="15">
        <f t="shared" si="13"/>
        <v>999999999</v>
      </c>
      <c r="G15" s="15">
        <f t="shared" si="12"/>
        <v>999999999</v>
      </c>
      <c r="H15" s="15">
        <f t="shared" si="11"/>
        <v>999999999</v>
      </c>
      <c r="I15" s="15">
        <f t="shared" si="10"/>
        <v>999999999</v>
      </c>
      <c r="J15" s="15">
        <f t="shared" si="1"/>
        <v>999999999</v>
      </c>
      <c r="K15" s="15">
        <f t="shared" si="2"/>
        <v>999999999</v>
      </c>
      <c r="L15" s="15">
        <f t="shared" si="3"/>
        <v>12039.487999999999</v>
      </c>
      <c r="M15" s="15">
        <f t="shared" si="4"/>
        <v>999999999</v>
      </c>
      <c r="N15" s="15">
        <f t="shared" si="5"/>
        <v>999999999</v>
      </c>
      <c r="O15" s="15">
        <f t="shared" si="6"/>
        <v>999999999</v>
      </c>
      <c r="P15" s="15">
        <f t="shared" si="7"/>
        <v>999999999</v>
      </c>
      <c r="Q15" s="15">
        <f t="shared" si="8"/>
        <v>999999999</v>
      </c>
      <c r="R15" s="15">
        <f t="shared" si="9"/>
        <v>999999999</v>
      </c>
      <c r="S15" s="15">
        <v>12039488</v>
      </c>
      <c r="T15" s="15">
        <v>10000000</v>
      </c>
      <c r="U15" s="15">
        <v>9000000</v>
      </c>
      <c r="V15" s="15">
        <v>2000</v>
      </c>
      <c r="W15" s="15">
        <v>5</v>
      </c>
      <c r="X15" s="20" t="s">
        <v>56</v>
      </c>
      <c r="Y15" s="16">
        <v>0.14888888888888888</v>
      </c>
      <c r="Z15" s="15">
        <v>1</v>
      </c>
      <c r="AA15" s="15">
        <v>8</v>
      </c>
      <c r="AB15" s="15" t="s">
        <v>26</v>
      </c>
      <c r="AC15" s="15">
        <v>33</v>
      </c>
      <c r="AD15" s="15">
        <v>587744</v>
      </c>
      <c r="AE15" s="15">
        <v>689960</v>
      </c>
      <c r="AF15" s="15" t="s">
        <v>5</v>
      </c>
      <c r="AG15" s="15">
        <v>3216</v>
      </c>
      <c r="AH15" s="15">
        <v>5000</v>
      </c>
      <c r="AI15" s="15" t="s">
        <v>2</v>
      </c>
      <c r="AJ15" s="15">
        <v>1</v>
      </c>
      <c r="AK15" s="15">
        <v>12</v>
      </c>
      <c r="AL15" s="15">
        <v>20</v>
      </c>
      <c r="AM15" s="15" t="s">
        <v>7</v>
      </c>
      <c r="AN15" s="15">
        <v>536</v>
      </c>
      <c r="AO15" s="15">
        <v>832</v>
      </c>
      <c r="AP15" s="15" t="s">
        <v>4</v>
      </c>
      <c r="AQ15" s="15">
        <v>8</v>
      </c>
      <c r="AR15" s="15">
        <v>50</v>
      </c>
      <c r="AS15" s="15">
        <v>206</v>
      </c>
      <c r="AT15" s="15" t="s">
        <v>24</v>
      </c>
      <c r="AU15" s="15">
        <v>2144</v>
      </c>
      <c r="AV15" s="15">
        <v>3332</v>
      </c>
      <c r="AW15" s="15" t="s">
        <v>3</v>
      </c>
      <c r="AX15" s="15">
        <v>4</v>
      </c>
      <c r="AY15" s="15">
        <v>34</v>
      </c>
      <c r="AZ15" s="15">
        <v>110</v>
      </c>
      <c r="BA15" s="15">
        <v>6</v>
      </c>
      <c r="BB15" s="15">
        <v>106</v>
      </c>
      <c r="BD15" s="12">
        <f>'Исходные данные'!$AG16*'Исходные данные'!AK16+'Исходные данные'!$AN16*'Исходные данные'!AR16+'Исходные данные'!$AU16*'Исходные данные'!AY16</f>
        <v>118650</v>
      </c>
      <c r="BE15" s="12">
        <f>'Исходные данные'!$AG16*'Исходные данные'!AL16+'Исходные данные'!$AN16*'Исходные данные'!AS16+'Исходные данные'!$AU16*'Исходные данные'!AZ16</f>
        <v>418950</v>
      </c>
      <c r="BF15" s="12">
        <f t="shared" si="0"/>
        <v>579640</v>
      </c>
      <c r="BG15" s="12">
        <f t="shared" si="0"/>
        <v>666896</v>
      </c>
    </row>
    <row r="16" spans="1:59">
      <c r="A16" s="15" t="s">
        <v>282</v>
      </c>
      <c r="B16" s="15" t="s">
        <v>155</v>
      </c>
      <c r="C16" s="15" t="s">
        <v>155</v>
      </c>
      <c r="E16" s="15" t="s">
        <v>132</v>
      </c>
      <c r="F16" s="15">
        <f t="shared" si="13"/>
        <v>999999999</v>
      </c>
      <c r="G16" s="15">
        <f t="shared" si="12"/>
        <v>999999999</v>
      </c>
      <c r="H16" s="15">
        <f t="shared" si="11"/>
        <v>999999999</v>
      </c>
      <c r="I16" s="15">
        <f t="shared" si="10"/>
        <v>999999999</v>
      </c>
      <c r="J16" s="15">
        <f t="shared" si="1"/>
        <v>999999999</v>
      </c>
      <c r="K16" s="15">
        <f t="shared" si="2"/>
        <v>999999999</v>
      </c>
      <c r="L16" s="15">
        <f t="shared" si="3"/>
        <v>11390.248</v>
      </c>
      <c r="M16" s="15">
        <f t="shared" si="4"/>
        <v>999999999</v>
      </c>
      <c r="N16" s="15">
        <f t="shared" si="5"/>
        <v>999999999</v>
      </c>
      <c r="O16" s="15">
        <f t="shared" si="6"/>
        <v>999999999</v>
      </c>
      <c r="P16" s="15">
        <f t="shared" si="7"/>
        <v>999999999</v>
      </c>
      <c r="Q16" s="15">
        <f t="shared" si="8"/>
        <v>999999999</v>
      </c>
      <c r="R16" s="15">
        <f t="shared" si="9"/>
        <v>999999999</v>
      </c>
      <c r="S16" s="15">
        <v>11390248</v>
      </c>
      <c r="T16" s="15">
        <v>10000000</v>
      </c>
      <c r="U16" s="15">
        <v>9000000</v>
      </c>
      <c r="V16" s="15">
        <v>2000</v>
      </c>
      <c r="W16" s="15">
        <v>5</v>
      </c>
      <c r="X16" s="20" t="s">
        <v>49</v>
      </c>
      <c r="Y16" s="16">
        <v>0.14583333333333334</v>
      </c>
      <c r="Z16" s="15">
        <v>1</v>
      </c>
      <c r="AA16" s="15">
        <v>8</v>
      </c>
      <c r="AB16" s="15" t="s">
        <v>26</v>
      </c>
      <c r="AC16" s="15">
        <v>30</v>
      </c>
      <c r="AD16" s="15">
        <v>579640</v>
      </c>
      <c r="AE16" s="15">
        <v>666896</v>
      </c>
      <c r="AF16" s="15" t="s">
        <v>5</v>
      </c>
      <c r="AG16" s="15">
        <v>3150</v>
      </c>
      <c r="AH16" s="15">
        <v>5000</v>
      </c>
      <c r="AI16" s="15" t="s">
        <v>2</v>
      </c>
      <c r="AJ16" s="15">
        <v>1</v>
      </c>
      <c r="AK16" s="15">
        <v>12</v>
      </c>
      <c r="AL16" s="15">
        <v>20</v>
      </c>
      <c r="AM16" s="15" t="s">
        <v>7</v>
      </c>
      <c r="AN16" s="15">
        <v>525</v>
      </c>
      <c r="AO16" s="15">
        <v>832</v>
      </c>
      <c r="AP16" s="15" t="s">
        <v>4</v>
      </c>
      <c r="AQ16" s="15">
        <v>8</v>
      </c>
      <c r="AR16" s="15">
        <v>50</v>
      </c>
      <c r="AS16" s="15">
        <v>206</v>
      </c>
      <c r="AT16" s="15" t="s">
        <v>73</v>
      </c>
      <c r="AU16" s="15">
        <v>2100</v>
      </c>
      <c r="AV16" s="15">
        <v>3332</v>
      </c>
      <c r="AW16" s="15" t="s">
        <v>3</v>
      </c>
      <c r="AX16" s="15">
        <v>3</v>
      </c>
      <c r="AY16" s="15">
        <v>26</v>
      </c>
      <c r="AZ16" s="15">
        <v>118</v>
      </c>
      <c r="BA16" s="15">
        <v>6</v>
      </c>
      <c r="BB16" s="15">
        <v>89</v>
      </c>
      <c r="BD16" s="12">
        <f>'Исходные данные'!$AG17*'Исходные данные'!AK17+'Исходные данные'!$AN17*'Исходные данные'!AR17+'Исходные данные'!$AU17*'Исходные данные'!AY17</f>
        <v>113880</v>
      </c>
      <c r="BE16" s="12">
        <f>'Исходные данные'!$AG17*'Исходные данные'!AL17+'Исходные данные'!$AN17*'Исходные данные'!AS17+'Исходные данные'!$AU17*'Исходные данные'!AZ17</f>
        <v>262800</v>
      </c>
      <c r="BF16" s="12">
        <f t="shared" si="0"/>
        <v>444390</v>
      </c>
      <c r="BG16" s="12">
        <f t="shared" si="0"/>
        <v>521674</v>
      </c>
    </row>
    <row r="17" spans="1:59">
      <c r="A17" s="15" t="s">
        <v>283</v>
      </c>
      <c r="B17" s="15" t="s">
        <v>165</v>
      </c>
      <c r="C17" s="15" t="s">
        <v>165</v>
      </c>
      <c r="E17" s="15" t="s">
        <v>129</v>
      </c>
      <c r="F17" s="15">
        <f t="shared" si="13"/>
        <v>999999999</v>
      </c>
      <c r="G17" s="15">
        <f t="shared" si="12"/>
        <v>999999999</v>
      </c>
      <c r="H17" s="15">
        <f t="shared" si="11"/>
        <v>999999999</v>
      </c>
      <c r="I17" s="15">
        <f t="shared" si="10"/>
        <v>999999999</v>
      </c>
      <c r="J17" s="15">
        <f t="shared" si="1"/>
        <v>999999999</v>
      </c>
      <c r="K17" s="15">
        <f t="shared" si="2"/>
        <v>999999999</v>
      </c>
      <c r="L17" s="15">
        <f t="shared" si="3"/>
        <v>10434.567999999999</v>
      </c>
      <c r="M17" s="15">
        <f t="shared" si="4"/>
        <v>999999999</v>
      </c>
      <c r="N17" s="15">
        <f t="shared" si="5"/>
        <v>999999999</v>
      </c>
      <c r="O17" s="15">
        <f t="shared" si="6"/>
        <v>999999999</v>
      </c>
      <c r="P17" s="15">
        <f t="shared" si="7"/>
        <v>999999999</v>
      </c>
      <c r="Q17" s="15">
        <f t="shared" si="8"/>
        <v>999999999</v>
      </c>
      <c r="R17" s="15">
        <f t="shared" si="9"/>
        <v>999999999</v>
      </c>
      <c r="S17" s="15">
        <v>10434568</v>
      </c>
      <c r="T17" s="15">
        <v>10000000</v>
      </c>
      <c r="U17" s="15">
        <v>9000000</v>
      </c>
      <c r="V17" s="15">
        <v>2000</v>
      </c>
      <c r="W17" s="15">
        <v>5</v>
      </c>
      <c r="X17" s="20" t="s">
        <v>59</v>
      </c>
      <c r="Y17" s="16">
        <v>0.1013888888888889</v>
      </c>
      <c r="Z17" s="15">
        <v>1</v>
      </c>
      <c r="AA17" s="15">
        <v>8</v>
      </c>
      <c r="AB17" s="15" t="s">
        <v>3</v>
      </c>
      <c r="AC17" s="15">
        <v>28</v>
      </c>
      <c r="AD17" s="15">
        <v>444390</v>
      </c>
      <c r="AE17" s="15">
        <v>521674</v>
      </c>
      <c r="AF17" s="15" t="s">
        <v>5</v>
      </c>
      <c r="AG17" s="15">
        <v>2190</v>
      </c>
      <c r="AH17" s="15">
        <v>5000</v>
      </c>
      <c r="AI17" s="15" t="s">
        <v>2</v>
      </c>
      <c r="AJ17" s="15">
        <v>1</v>
      </c>
      <c r="AK17" s="15">
        <v>12</v>
      </c>
      <c r="AL17" s="15">
        <v>20</v>
      </c>
      <c r="AM17" s="15" t="s">
        <v>7</v>
      </c>
      <c r="AN17" s="15">
        <v>365</v>
      </c>
      <c r="AO17" s="15">
        <v>832</v>
      </c>
      <c r="AP17" s="15" t="s">
        <v>4</v>
      </c>
      <c r="AQ17" s="15">
        <v>8</v>
      </c>
      <c r="AR17" s="15">
        <v>50</v>
      </c>
      <c r="AS17" s="15">
        <v>206</v>
      </c>
      <c r="AT17" s="15" t="s">
        <v>9</v>
      </c>
      <c r="AU17" s="15">
        <v>365</v>
      </c>
      <c r="AV17" s="15">
        <v>832</v>
      </c>
      <c r="AW17" s="15" t="s">
        <v>3</v>
      </c>
      <c r="AX17" s="15">
        <v>5</v>
      </c>
      <c r="AY17" s="15">
        <v>190</v>
      </c>
      <c r="AZ17" s="15">
        <v>394</v>
      </c>
      <c r="BA17" s="15">
        <v>6</v>
      </c>
      <c r="BB17" s="15">
        <v>112</v>
      </c>
      <c r="BD17" s="12">
        <f>'Исходные данные'!$AG18*'Исходные данные'!AK18+'Исходные данные'!$AN18*'Исходные данные'!AR18+'Исходные данные'!$AU18*'Исходные данные'!AY18</f>
        <v>54640</v>
      </c>
      <c r="BE17" s="12">
        <f>'Исходные данные'!$AG18*'Исходные данные'!AL18+'Исходные данные'!$AN18*'Исходные данные'!AS18+'Исходные данные'!$AU18*'Исходные данные'!AZ18</f>
        <v>151120</v>
      </c>
      <c r="BF17" s="12">
        <f t="shared" si="0"/>
        <v>214405</v>
      </c>
      <c r="BG17" s="12">
        <f t="shared" si="0"/>
        <v>284211</v>
      </c>
    </row>
    <row r="18" spans="1:59">
      <c r="A18" s="15" t="s">
        <v>284</v>
      </c>
      <c r="B18" s="15" t="s">
        <v>166</v>
      </c>
      <c r="C18" s="15" t="s">
        <v>166</v>
      </c>
      <c r="E18" s="15" t="s">
        <v>131</v>
      </c>
      <c r="F18" s="15">
        <f t="shared" si="13"/>
        <v>999999999</v>
      </c>
      <c r="G18" s="15">
        <f t="shared" si="12"/>
        <v>999999999</v>
      </c>
      <c r="H18" s="15">
        <f t="shared" si="11"/>
        <v>999999999</v>
      </c>
      <c r="I18" s="15">
        <f t="shared" si="10"/>
        <v>999999999</v>
      </c>
      <c r="J18" s="15">
        <f t="shared" si="1"/>
        <v>999999999</v>
      </c>
      <c r="K18" s="15">
        <f t="shared" si="2"/>
        <v>999999999</v>
      </c>
      <c r="L18" s="15">
        <f t="shared" si="3"/>
        <v>9068.5679999999993</v>
      </c>
      <c r="M18" s="15">
        <f t="shared" si="4"/>
        <v>999999999</v>
      </c>
      <c r="N18" s="15">
        <f t="shared" si="5"/>
        <v>999999999</v>
      </c>
      <c r="O18" s="15">
        <f t="shared" si="6"/>
        <v>999999999</v>
      </c>
      <c r="P18" s="15">
        <f t="shared" si="7"/>
        <v>999999999</v>
      </c>
      <c r="Q18" s="15">
        <f t="shared" si="8"/>
        <v>999999999</v>
      </c>
      <c r="R18" s="15">
        <f t="shared" si="9"/>
        <v>999999999</v>
      </c>
      <c r="S18" s="15">
        <v>9068568</v>
      </c>
      <c r="T18" s="15">
        <v>10000000</v>
      </c>
      <c r="U18" s="15">
        <v>9000000</v>
      </c>
      <c r="V18" s="15">
        <v>2000</v>
      </c>
      <c r="W18" s="15">
        <v>5</v>
      </c>
      <c r="X18" s="20" t="s">
        <v>60</v>
      </c>
      <c r="Y18" s="16">
        <v>5.5555555555555552E-2</v>
      </c>
      <c r="Z18" s="15">
        <v>1</v>
      </c>
      <c r="AA18" s="15">
        <v>8</v>
      </c>
      <c r="AB18" s="15" t="s">
        <v>3</v>
      </c>
      <c r="AC18" s="15">
        <v>8</v>
      </c>
      <c r="AD18" s="15">
        <v>214405</v>
      </c>
      <c r="AE18" s="15">
        <v>284211</v>
      </c>
      <c r="AF18" s="15" t="s">
        <v>5</v>
      </c>
      <c r="AG18" s="15">
        <v>1200</v>
      </c>
      <c r="AH18" s="15">
        <v>5000</v>
      </c>
      <c r="AI18" s="15" t="s">
        <v>2</v>
      </c>
      <c r="AJ18" s="15">
        <v>1</v>
      </c>
      <c r="AK18" s="15">
        <v>12</v>
      </c>
      <c r="AL18" s="15">
        <v>20</v>
      </c>
      <c r="AM18" s="15" t="s">
        <v>7</v>
      </c>
      <c r="AN18" s="15">
        <v>200</v>
      </c>
      <c r="AO18" s="15">
        <v>832</v>
      </c>
      <c r="AP18" s="15" t="s">
        <v>4</v>
      </c>
      <c r="AQ18" s="15">
        <v>8</v>
      </c>
      <c r="AR18" s="15">
        <v>50</v>
      </c>
      <c r="AS18" s="15">
        <v>206</v>
      </c>
      <c r="AT18" s="15" t="s">
        <v>71</v>
      </c>
      <c r="AU18" s="15">
        <v>120</v>
      </c>
      <c r="AV18" s="15">
        <v>500</v>
      </c>
      <c r="AW18" s="15" t="s">
        <v>3</v>
      </c>
      <c r="AX18" s="15">
        <v>6</v>
      </c>
      <c r="AY18" s="15">
        <v>252</v>
      </c>
      <c r="AZ18" s="15">
        <v>716</v>
      </c>
      <c r="BA18" s="15">
        <v>6</v>
      </c>
      <c r="BB18" s="15">
        <v>113</v>
      </c>
      <c r="BD18" s="12">
        <f>'Исходные данные'!$AG19*'Исходные данные'!AK19+'Исходные данные'!$AN19*'Исходные данные'!AR19+'Исходные данные'!$AU19*'Исходные данные'!AY19</f>
        <v>67080</v>
      </c>
      <c r="BE18" s="12">
        <f>'Исходные данные'!$AG19*'Исходные данные'!AL19+'Исходные данные'!$AN19*'Исходные данные'!AS19+'Исходные данные'!$AU19*'Исходные данные'!AZ19</f>
        <v>154800</v>
      </c>
      <c r="BF18" s="12">
        <f t="shared" si="0"/>
        <v>241206</v>
      </c>
      <c r="BG18" s="12">
        <f t="shared" si="0"/>
        <v>319738</v>
      </c>
    </row>
    <row r="19" spans="1:59">
      <c r="A19" s="15" t="s">
        <v>285</v>
      </c>
      <c r="B19" s="15" t="s">
        <v>158</v>
      </c>
      <c r="C19" s="15" t="s">
        <v>158</v>
      </c>
      <c r="E19" s="15" t="s">
        <v>129</v>
      </c>
      <c r="F19" s="15">
        <f t="shared" si="13"/>
        <v>999999999</v>
      </c>
      <c r="G19" s="15">
        <f t="shared" si="12"/>
        <v>999999999</v>
      </c>
      <c r="H19" s="15">
        <f t="shared" si="11"/>
        <v>999999999</v>
      </c>
      <c r="I19" s="15">
        <f t="shared" si="10"/>
        <v>999999999</v>
      </c>
      <c r="J19" s="15">
        <f t="shared" si="1"/>
        <v>999999999</v>
      </c>
      <c r="K19" s="15">
        <f t="shared" si="2"/>
        <v>999999999</v>
      </c>
      <c r="L19" s="15">
        <f t="shared" si="3"/>
        <v>10461.835999999999</v>
      </c>
      <c r="M19" s="15">
        <f t="shared" si="4"/>
        <v>999999999</v>
      </c>
      <c r="N19" s="15">
        <f t="shared" si="5"/>
        <v>999999999</v>
      </c>
      <c r="O19" s="15">
        <f t="shared" si="6"/>
        <v>999999999</v>
      </c>
      <c r="P19" s="15">
        <f t="shared" si="7"/>
        <v>999999999</v>
      </c>
      <c r="Q19" s="15">
        <f t="shared" si="8"/>
        <v>999999999</v>
      </c>
      <c r="R19" s="15">
        <f t="shared" si="9"/>
        <v>999999999</v>
      </c>
      <c r="S19" s="15">
        <v>10461836</v>
      </c>
      <c r="T19" s="15">
        <v>10000000</v>
      </c>
      <c r="U19" s="15">
        <v>9000000</v>
      </c>
      <c r="V19" s="15">
        <v>2000</v>
      </c>
      <c r="W19" s="15">
        <v>5</v>
      </c>
      <c r="X19" s="20" t="s">
        <v>52</v>
      </c>
      <c r="Y19" s="16">
        <v>5.9722222222222225E-2</v>
      </c>
      <c r="Z19" s="15">
        <v>1</v>
      </c>
      <c r="AA19" s="15">
        <v>8</v>
      </c>
      <c r="AB19" s="15" t="s">
        <v>3</v>
      </c>
      <c r="AC19" s="15">
        <v>10</v>
      </c>
      <c r="AD19" s="15">
        <v>241206</v>
      </c>
      <c r="AE19" s="15">
        <v>319738</v>
      </c>
      <c r="AF19" s="15" t="s">
        <v>5</v>
      </c>
      <c r="AG19" s="15">
        <v>1290</v>
      </c>
      <c r="AH19" s="15">
        <v>5000</v>
      </c>
      <c r="AI19" s="15" t="s">
        <v>2</v>
      </c>
      <c r="AJ19" s="15">
        <v>1</v>
      </c>
      <c r="AK19" s="15">
        <v>12</v>
      </c>
      <c r="AL19" s="15">
        <v>20</v>
      </c>
      <c r="AM19" s="15" t="s">
        <v>7</v>
      </c>
      <c r="AN19" s="15">
        <v>215</v>
      </c>
      <c r="AO19" s="15">
        <v>832</v>
      </c>
      <c r="AP19" s="15" t="s">
        <v>4</v>
      </c>
      <c r="AQ19" s="15">
        <v>8</v>
      </c>
      <c r="AR19" s="15">
        <v>50</v>
      </c>
      <c r="AS19" s="15">
        <v>206</v>
      </c>
      <c r="AT19" s="15" t="s">
        <v>9</v>
      </c>
      <c r="AU19" s="15">
        <v>215</v>
      </c>
      <c r="AV19" s="15">
        <v>832</v>
      </c>
      <c r="AW19" s="15" t="s">
        <v>3</v>
      </c>
      <c r="AX19" s="15">
        <v>5</v>
      </c>
      <c r="AY19" s="15">
        <v>190</v>
      </c>
      <c r="AZ19" s="15">
        <v>394</v>
      </c>
      <c r="BA19" s="15">
        <v>6</v>
      </c>
      <c r="BB19" s="15">
        <v>97</v>
      </c>
      <c r="BD19" s="12">
        <f>'Исходные данные'!$AG20*'Исходные данные'!AK20+'Исходные данные'!$AN20*'Исходные данные'!AR20+'Исходные данные'!$AU20*'Исходные данные'!AY20</f>
        <v>229944</v>
      </c>
      <c r="BE19" s="12">
        <f>'Исходные данные'!$AG20*'Исходные данные'!AL20+'Исходные данные'!$AN20*'Исходные данные'!AS20+'Исходные данные'!$AU20*'Исходные данные'!AZ20</f>
        <v>530640</v>
      </c>
      <c r="BF19" s="12">
        <f t="shared" si="0"/>
        <v>925167</v>
      </c>
      <c r="BG19" s="12">
        <f t="shared" si="0"/>
        <v>1022553</v>
      </c>
    </row>
    <row r="20" spans="1:59">
      <c r="A20" s="15" t="s">
        <v>286</v>
      </c>
      <c r="B20" s="15" t="s">
        <v>161</v>
      </c>
      <c r="C20" s="15" t="s">
        <v>161</v>
      </c>
      <c r="E20" s="15" t="s">
        <v>129</v>
      </c>
      <c r="F20" s="15">
        <f t="shared" si="13"/>
        <v>999999999</v>
      </c>
      <c r="G20" s="15">
        <f t="shared" si="12"/>
        <v>999999999</v>
      </c>
      <c r="H20" s="15">
        <f t="shared" si="11"/>
        <v>999999999</v>
      </c>
      <c r="I20" s="15">
        <f t="shared" si="10"/>
        <v>999999999</v>
      </c>
      <c r="J20" s="15">
        <f t="shared" si="1"/>
        <v>999999999</v>
      </c>
      <c r="K20" s="15">
        <f t="shared" si="2"/>
        <v>999999999</v>
      </c>
      <c r="L20" s="15">
        <f t="shared" si="3"/>
        <v>14096.276</v>
      </c>
      <c r="M20" s="15">
        <f t="shared" si="4"/>
        <v>999999999</v>
      </c>
      <c r="N20" s="15">
        <f t="shared" si="5"/>
        <v>999999999</v>
      </c>
      <c r="O20" s="15">
        <f t="shared" si="6"/>
        <v>999999999</v>
      </c>
      <c r="P20" s="15">
        <f t="shared" si="7"/>
        <v>999999999</v>
      </c>
      <c r="Q20" s="15">
        <f t="shared" si="8"/>
        <v>999999999</v>
      </c>
      <c r="R20" s="15">
        <f t="shared" si="9"/>
        <v>999999999</v>
      </c>
      <c r="S20" s="15">
        <v>14096276</v>
      </c>
      <c r="T20" s="15">
        <v>10000000</v>
      </c>
      <c r="U20" s="15">
        <v>9000000</v>
      </c>
      <c r="V20" s="15">
        <v>2000</v>
      </c>
      <c r="W20" s="15">
        <v>5</v>
      </c>
      <c r="X20" s="20" t="s">
        <v>55</v>
      </c>
      <c r="Y20" s="16">
        <v>0.20472222222222222</v>
      </c>
      <c r="Z20" s="15">
        <v>1</v>
      </c>
      <c r="AA20" s="15">
        <v>8</v>
      </c>
      <c r="AB20" s="15" t="s">
        <v>4</v>
      </c>
      <c r="AC20" s="15">
        <v>150</v>
      </c>
      <c r="AD20" s="15">
        <v>925167</v>
      </c>
      <c r="AE20" s="15">
        <v>1022553</v>
      </c>
      <c r="AF20" s="15" t="s">
        <v>5</v>
      </c>
      <c r="AG20" s="15">
        <v>4422</v>
      </c>
      <c r="AH20" s="15">
        <v>10000</v>
      </c>
      <c r="AI20" s="15" t="s">
        <v>2</v>
      </c>
      <c r="AJ20" s="15">
        <v>1</v>
      </c>
      <c r="AK20" s="15">
        <v>12</v>
      </c>
      <c r="AL20" s="15">
        <v>20</v>
      </c>
      <c r="AM20" s="15" t="s">
        <v>7</v>
      </c>
      <c r="AN20" s="15">
        <v>737</v>
      </c>
      <c r="AO20" s="15">
        <v>1666</v>
      </c>
      <c r="AP20" s="15" t="s">
        <v>4</v>
      </c>
      <c r="AQ20" s="15">
        <v>8</v>
      </c>
      <c r="AR20" s="15">
        <v>50</v>
      </c>
      <c r="AS20" s="15">
        <v>206</v>
      </c>
      <c r="AT20" s="15" t="s">
        <v>9</v>
      </c>
      <c r="AU20" s="15">
        <v>737</v>
      </c>
      <c r="AV20" s="15">
        <v>1666</v>
      </c>
      <c r="AW20" s="15" t="s">
        <v>3</v>
      </c>
      <c r="AX20" s="15">
        <v>5</v>
      </c>
      <c r="AY20" s="15">
        <v>190</v>
      </c>
      <c r="AZ20" s="15">
        <v>394</v>
      </c>
      <c r="BA20" s="15">
        <v>6</v>
      </c>
      <c r="BB20" s="15">
        <v>104</v>
      </c>
      <c r="BD20" s="12">
        <f>'Исходные данные'!$AG21*'Исходные данные'!AK21+'Исходные данные'!$AN21*'Исходные данные'!AR21+'Исходные данные'!$AU21*'Исходные данные'!AY21</f>
        <v>460342</v>
      </c>
      <c r="BE20" s="12">
        <f>'Исходные данные'!$AG21*'Исходные данные'!AL21+'Исходные данные'!$AN21*'Исходные данные'!AS21+'Исходные данные'!$AU21*'Исходные данные'!AZ21</f>
        <v>1273186</v>
      </c>
      <c r="BF20" s="12">
        <f t="shared" si="0"/>
        <v>2027645</v>
      </c>
      <c r="BG20" s="12">
        <f t="shared" si="0"/>
        <v>2428715</v>
      </c>
    </row>
    <row r="21" spans="1:59">
      <c r="A21" s="15" t="s">
        <v>287</v>
      </c>
      <c r="B21" s="15" t="s">
        <v>159</v>
      </c>
      <c r="C21" s="15" t="s">
        <v>159</v>
      </c>
      <c r="E21" s="15" t="s">
        <v>131</v>
      </c>
      <c r="F21" s="15">
        <f t="shared" si="13"/>
        <v>999999999</v>
      </c>
      <c r="G21" s="15">
        <f t="shared" si="12"/>
        <v>999999999</v>
      </c>
      <c r="H21" s="15">
        <f t="shared" si="11"/>
        <v>999999999</v>
      </c>
      <c r="I21" s="15">
        <f t="shared" si="10"/>
        <v>999999999</v>
      </c>
      <c r="J21" s="15">
        <f t="shared" si="1"/>
        <v>999999999</v>
      </c>
      <c r="K21" s="15">
        <f t="shared" si="2"/>
        <v>999999999</v>
      </c>
      <c r="L21" s="15">
        <f t="shared" si="3"/>
        <v>10065.799999999999</v>
      </c>
      <c r="M21" s="15">
        <f t="shared" si="4"/>
        <v>999999999</v>
      </c>
      <c r="N21" s="15">
        <f t="shared" si="5"/>
        <v>999999999</v>
      </c>
      <c r="O21" s="15">
        <f t="shared" si="6"/>
        <v>999999999</v>
      </c>
      <c r="P21" s="15">
        <f t="shared" si="7"/>
        <v>999999999</v>
      </c>
      <c r="Q21" s="15">
        <f t="shared" si="8"/>
        <v>999999999</v>
      </c>
      <c r="R21" s="15">
        <f t="shared" si="9"/>
        <v>999999999</v>
      </c>
      <c r="S21" s="15">
        <v>10065800</v>
      </c>
      <c r="T21" s="15">
        <v>10000000</v>
      </c>
      <c r="U21" s="15">
        <v>9000000</v>
      </c>
      <c r="V21" s="15">
        <v>2000</v>
      </c>
      <c r="W21" s="15">
        <v>5</v>
      </c>
      <c r="X21" s="20" t="s">
        <v>53</v>
      </c>
      <c r="Y21" s="16">
        <v>0.4680555555555555</v>
      </c>
      <c r="Z21" s="15">
        <v>5</v>
      </c>
      <c r="AA21" s="15">
        <v>8</v>
      </c>
      <c r="AB21" s="15" t="s">
        <v>3</v>
      </c>
      <c r="AC21" s="15">
        <v>22</v>
      </c>
      <c r="AD21" s="15">
        <v>405529</v>
      </c>
      <c r="AE21" s="15">
        <v>485743</v>
      </c>
      <c r="AF21" s="15" t="s">
        <v>5</v>
      </c>
      <c r="AG21" s="15">
        <v>10110</v>
      </c>
      <c r="AH21" s="15">
        <v>20000</v>
      </c>
      <c r="AI21" s="15" t="s">
        <v>2</v>
      </c>
      <c r="AJ21" s="15">
        <v>1</v>
      </c>
      <c r="AK21" s="15">
        <v>12</v>
      </c>
      <c r="AL21" s="15">
        <v>20</v>
      </c>
      <c r="AM21" s="15" t="s">
        <v>7</v>
      </c>
      <c r="AN21" s="15">
        <v>1685</v>
      </c>
      <c r="AO21" s="15">
        <v>3332</v>
      </c>
      <c r="AP21" s="15" t="s">
        <v>4</v>
      </c>
      <c r="AQ21" s="15">
        <v>8</v>
      </c>
      <c r="AR21" s="15">
        <v>50</v>
      </c>
      <c r="AS21" s="15">
        <v>206</v>
      </c>
      <c r="AT21" s="15" t="s">
        <v>71</v>
      </c>
      <c r="AU21" s="15">
        <v>1011</v>
      </c>
      <c r="AV21" s="15">
        <v>2000</v>
      </c>
      <c r="AW21" s="15" t="s">
        <v>3</v>
      </c>
      <c r="AX21" s="15">
        <v>6</v>
      </c>
      <c r="AY21" s="15">
        <v>252</v>
      </c>
      <c r="AZ21" s="15">
        <v>716</v>
      </c>
      <c r="BA21" s="15">
        <v>6</v>
      </c>
      <c r="BB21" s="15">
        <v>98</v>
      </c>
      <c r="BD21" s="12">
        <f>'Исходные данные'!$AG22*'Исходные данные'!AK22+'Исходные данные'!$AN22*'Исходные данные'!AR22+'Исходные данные'!$AU22*'Исходные данные'!AY22</f>
        <v>245272</v>
      </c>
      <c r="BE21" s="12">
        <f>'Исходные данные'!$AG22*'Исходные данные'!AL22+'Исходные данные'!$AN22*'Исходные данные'!AS22+'Исходные данные'!$AU22*'Исходные данные'!AZ22</f>
        <v>640872</v>
      </c>
      <c r="BF21" s="12">
        <f t="shared" si="0"/>
        <v>901410</v>
      </c>
      <c r="BG21" s="12">
        <f t="shared" si="0"/>
        <v>1124230</v>
      </c>
    </row>
    <row r="22" spans="1:59">
      <c r="A22" s="15" t="s">
        <v>288</v>
      </c>
      <c r="B22" s="15" t="s">
        <v>153</v>
      </c>
      <c r="C22" s="15" t="s">
        <v>153</v>
      </c>
      <c r="E22" s="15" t="s">
        <v>130</v>
      </c>
      <c r="F22" s="15">
        <f t="shared" si="13"/>
        <v>999999999</v>
      </c>
      <c r="G22" s="15">
        <f t="shared" si="12"/>
        <v>999999999</v>
      </c>
      <c r="H22" s="15">
        <f t="shared" si="11"/>
        <v>999999999</v>
      </c>
      <c r="I22" s="15">
        <f t="shared" si="10"/>
        <v>999999999</v>
      </c>
      <c r="J22" s="15">
        <f t="shared" si="1"/>
        <v>999999999</v>
      </c>
      <c r="K22" s="15">
        <f t="shared" si="2"/>
        <v>999999999</v>
      </c>
      <c r="L22" s="15">
        <f t="shared" si="3"/>
        <v>5126.3919999999998</v>
      </c>
      <c r="M22" s="15">
        <f t="shared" si="4"/>
        <v>999999999</v>
      </c>
      <c r="N22" s="15">
        <f t="shared" si="5"/>
        <v>999999999</v>
      </c>
      <c r="O22" s="15">
        <f t="shared" si="6"/>
        <v>999999999</v>
      </c>
      <c r="P22" s="15">
        <f t="shared" si="7"/>
        <v>999999999</v>
      </c>
      <c r="Q22" s="15">
        <f t="shared" si="8"/>
        <v>999999999</v>
      </c>
      <c r="R22" s="15">
        <f t="shared" si="9"/>
        <v>999999999</v>
      </c>
      <c r="S22" s="15">
        <v>5126392</v>
      </c>
      <c r="T22" s="15">
        <v>10000000</v>
      </c>
      <c r="U22" s="15">
        <v>9000000</v>
      </c>
      <c r="V22" s="15">
        <v>2000</v>
      </c>
      <c r="W22" s="15">
        <v>5</v>
      </c>
      <c r="X22" s="20" t="s">
        <v>47</v>
      </c>
      <c r="Y22" s="16">
        <v>0.2388888888888889</v>
      </c>
      <c r="Z22" s="15">
        <v>5</v>
      </c>
      <c r="AA22" s="15">
        <v>8</v>
      </c>
      <c r="AB22" s="15" t="s">
        <v>2</v>
      </c>
      <c r="AC22" s="15">
        <v>5</v>
      </c>
      <c r="AD22" s="15">
        <v>180282</v>
      </c>
      <c r="AE22" s="15">
        <v>224846</v>
      </c>
      <c r="AF22" s="15" t="s">
        <v>5</v>
      </c>
      <c r="AG22" s="15">
        <v>5160</v>
      </c>
      <c r="AH22" s="15">
        <v>10000</v>
      </c>
      <c r="AI22" s="15" t="s">
        <v>2</v>
      </c>
      <c r="AJ22" s="15">
        <v>1</v>
      </c>
      <c r="AK22" s="15">
        <v>12</v>
      </c>
      <c r="AL22" s="15">
        <v>20</v>
      </c>
      <c r="AM22" s="15" t="s">
        <v>7</v>
      </c>
      <c r="AN22" s="15">
        <v>860</v>
      </c>
      <c r="AO22" s="15">
        <v>1666</v>
      </c>
      <c r="AP22" s="15" t="s">
        <v>4</v>
      </c>
      <c r="AQ22" s="15">
        <v>8</v>
      </c>
      <c r="AR22" s="15">
        <v>50</v>
      </c>
      <c r="AS22" s="15">
        <v>206</v>
      </c>
      <c r="AT22" s="15" t="s">
        <v>10</v>
      </c>
      <c r="AU22" s="15">
        <v>688</v>
      </c>
      <c r="AV22" s="15">
        <v>1332</v>
      </c>
      <c r="AW22" s="15" t="s">
        <v>2</v>
      </c>
      <c r="AX22" s="15">
        <v>4</v>
      </c>
      <c r="AY22" s="15">
        <v>204</v>
      </c>
      <c r="AZ22" s="15">
        <v>524</v>
      </c>
      <c r="BA22" s="15">
        <v>6</v>
      </c>
      <c r="BB22" s="15">
        <v>86</v>
      </c>
      <c r="BD22" s="12">
        <f>'Исходные данные'!$AG23*'Исходные данные'!AK23+'Исходные данные'!$AN23*'Исходные данные'!AR23+'Исходные данные'!$AU23*'Исходные данные'!AY23</f>
        <v>34224</v>
      </c>
      <c r="BE22" s="12">
        <f>'Исходные данные'!$AG23*'Исходные данные'!AL23+'Исходные данные'!$AN23*'Исходные данные'!AS23+'Исходные данные'!$AU23*'Исходные данные'!AZ23</f>
        <v>89424</v>
      </c>
      <c r="BF22" s="12">
        <f t="shared" si="0"/>
        <v>124811</v>
      </c>
      <c r="BG22" s="12">
        <f t="shared" si="0"/>
        <v>155661</v>
      </c>
    </row>
    <row r="23" spans="1:59">
      <c r="A23" s="15" t="s">
        <v>289</v>
      </c>
      <c r="B23" s="15" t="s">
        <v>149</v>
      </c>
      <c r="C23" s="15" t="s">
        <v>149</v>
      </c>
      <c r="E23" s="15" t="s">
        <v>130</v>
      </c>
      <c r="F23" s="15">
        <f t="shared" si="13"/>
        <v>999999999</v>
      </c>
      <c r="G23" s="15">
        <f t="shared" si="12"/>
        <v>999999999</v>
      </c>
      <c r="H23" s="15">
        <f t="shared" si="11"/>
        <v>999999999</v>
      </c>
      <c r="I23" s="15">
        <f t="shared" si="10"/>
        <v>999999999</v>
      </c>
      <c r="J23" s="15">
        <f t="shared" si="1"/>
        <v>999999999</v>
      </c>
      <c r="K23" s="15">
        <f t="shared" si="2"/>
        <v>999999999</v>
      </c>
      <c r="L23" s="15">
        <f t="shared" si="3"/>
        <v>6713.7160000000003</v>
      </c>
      <c r="M23" s="15">
        <f t="shared" si="4"/>
        <v>6850.768</v>
      </c>
      <c r="N23" s="15">
        <f t="shared" si="5"/>
        <v>6439.6719999999996</v>
      </c>
      <c r="O23" s="15">
        <f t="shared" si="6"/>
        <v>6987.76</v>
      </c>
      <c r="P23" s="15">
        <f t="shared" si="7"/>
        <v>999999999</v>
      </c>
      <c r="Q23" s="15">
        <f t="shared" si="8"/>
        <v>999999999</v>
      </c>
      <c r="R23" s="15">
        <f t="shared" si="9"/>
        <v>999999999</v>
      </c>
      <c r="S23" s="15">
        <v>6713716</v>
      </c>
      <c r="T23" s="15">
        <v>10000000</v>
      </c>
      <c r="U23" s="15">
        <v>9000000</v>
      </c>
      <c r="V23" s="15">
        <v>2000</v>
      </c>
      <c r="W23" s="15">
        <v>5</v>
      </c>
      <c r="X23" s="20" t="s">
        <v>43</v>
      </c>
      <c r="Y23" s="16">
        <v>3.3333333333333333E-2</v>
      </c>
      <c r="Z23" s="15">
        <v>1</v>
      </c>
      <c r="AA23" s="15">
        <v>8</v>
      </c>
      <c r="AB23" s="15" t="s">
        <v>2</v>
      </c>
      <c r="AC23" s="15">
        <v>6</v>
      </c>
      <c r="AD23" s="15">
        <v>124811</v>
      </c>
      <c r="AE23" s="15">
        <v>155661</v>
      </c>
      <c r="AF23" s="15" t="s">
        <v>5</v>
      </c>
      <c r="AG23" s="15">
        <v>720</v>
      </c>
      <c r="AH23" s="15">
        <v>5000</v>
      </c>
      <c r="AI23" s="15" t="s">
        <v>2</v>
      </c>
      <c r="AJ23" s="15">
        <v>1</v>
      </c>
      <c r="AK23" s="15">
        <v>12</v>
      </c>
      <c r="AL23" s="15">
        <v>20</v>
      </c>
      <c r="AM23" s="15" t="s">
        <v>7</v>
      </c>
      <c r="AN23" s="15">
        <v>120</v>
      </c>
      <c r="AO23" s="15">
        <v>832</v>
      </c>
      <c r="AP23" s="15" t="s">
        <v>4</v>
      </c>
      <c r="AQ23" s="15">
        <v>8</v>
      </c>
      <c r="AR23" s="15">
        <v>50</v>
      </c>
      <c r="AS23" s="15">
        <v>206</v>
      </c>
      <c r="AT23" s="15" t="s">
        <v>10</v>
      </c>
      <c r="AU23" s="15">
        <v>96</v>
      </c>
      <c r="AV23" s="15">
        <v>666</v>
      </c>
      <c r="AW23" s="15" t="s">
        <v>2</v>
      </c>
      <c r="AX23" s="15">
        <v>4</v>
      </c>
      <c r="AY23" s="15">
        <v>204</v>
      </c>
      <c r="AZ23" s="15">
        <v>524</v>
      </c>
      <c r="BA23" s="15">
        <v>6</v>
      </c>
      <c r="BB23" s="15">
        <v>69</v>
      </c>
      <c r="BD23" s="12">
        <f>'Исходные данные'!$AG24*'Исходные данные'!AK24+'Исходные данные'!$AN24*'Исходные данные'!AR24+'Исходные данные'!$AU24*'Исходные данные'!AY24</f>
        <v>30960</v>
      </c>
      <c r="BE23" s="12">
        <f>'Исходные данные'!$AG24*'Исходные данные'!AL24+'Исходные данные'!$AN24*'Исходные данные'!AS24+'Исходные данные'!$AU24*'Исходные данные'!AZ24</f>
        <v>91920</v>
      </c>
      <c r="BF23" s="12">
        <f t="shared" si="0"/>
        <v>124811</v>
      </c>
      <c r="BG23" s="12">
        <f t="shared" si="0"/>
        <v>155661</v>
      </c>
    </row>
    <row r="24" spans="1:59">
      <c r="A24" s="15" t="s">
        <v>290</v>
      </c>
      <c r="B24" s="15" t="s">
        <v>149</v>
      </c>
      <c r="C24" s="15" t="s">
        <v>149</v>
      </c>
      <c r="E24" s="15" t="s">
        <v>128</v>
      </c>
      <c r="F24" s="15">
        <f t="shared" si="13"/>
        <v>999999999</v>
      </c>
      <c r="G24" s="15">
        <f t="shared" si="12"/>
        <v>999999999</v>
      </c>
      <c r="H24" s="15">
        <f t="shared" si="11"/>
        <v>999999999</v>
      </c>
      <c r="I24" s="15">
        <f t="shared" si="10"/>
        <v>999999999</v>
      </c>
      <c r="J24" s="15">
        <f t="shared" si="1"/>
        <v>999999999</v>
      </c>
      <c r="K24" s="15">
        <f t="shared" si="2"/>
        <v>6713.7160000000003</v>
      </c>
      <c r="L24" s="15">
        <f t="shared" si="3"/>
        <v>6850.768</v>
      </c>
      <c r="M24" s="15">
        <f t="shared" si="4"/>
        <v>6439.6719999999996</v>
      </c>
      <c r="N24" s="15">
        <f t="shared" si="5"/>
        <v>6987.76</v>
      </c>
      <c r="O24" s="15">
        <f t="shared" si="6"/>
        <v>999999999</v>
      </c>
      <c r="P24" s="15">
        <f t="shared" si="7"/>
        <v>999999999</v>
      </c>
      <c r="Q24" s="15">
        <f t="shared" si="8"/>
        <v>999999999</v>
      </c>
      <c r="R24" s="15">
        <f t="shared" si="9"/>
        <v>999999999</v>
      </c>
      <c r="S24" s="15">
        <v>6850768</v>
      </c>
      <c r="T24" s="15">
        <v>10000000</v>
      </c>
      <c r="U24" s="15">
        <v>9000000</v>
      </c>
      <c r="V24" s="15">
        <v>2000</v>
      </c>
      <c r="W24" s="15">
        <v>5</v>
      </c>
      <c r="X24" s="20" t="s">
        <v>43</v>
      </c>
      <c r="Y24" s="16">
        <v>3.3333333333333333E-2</v>
      </c>
      <c r="Z24" s="15">
        <v>1</v>
      </c>
      <c r="AA24" s="15">
        <v>8</v>
      </c>
      <c r="AB24" s="15" t="s">
        <v>2</v>
      </c>
      <c r="AC24" s="15">
        <v>6</v>
      </c>
      <c r="AD24" s="15">
        <v>124811</v>
      </c>
      <c r="AE24" s="15">
        <v>155661</v>
      </c>
      <c r="AF24" s="15" t="s">
        <v>5</v>
      </c>
      <c r="AG24" s="15">
        <v>720</v>
      </c>
      <c r="AH24" s="15">
        <v>5000</v>
      </c>
      <c r="AI24" s="15" t="s">
        <v>2</v>
      </c>
      <c r="AJ24" s="15">
        <v>1</v>
      </c>
      <c r="AK24" s="15">
        <v>12</v>
      </c>
      <c r="AL24" s="15">
        <v>20</v>
      </c>
      <c r="AM24" s="15" t="s">
        <v>7</v>
      </c>
      <c r="AN24" s="15">
        <v>120</v>
      </c>
      <c r="AO24" s="15">
        <v>832</v>
      </c>
      <c r="AP24" s="15" t="s">
        <v>4</v>
      </c>
      <c r="AQ24" s="15">
        <v>8</v>
      </c>
      <c r="AR24" s="15">
        <v>50</v>
      </c>
      <c r="AS24" s="15">
        <v>206</v>
      </c>
      <c r="AT24" s="15" t="s">
        <v>24</v>
      </c>
      <c r="AU24" s="15">
        <v>480</v>
      </c>
      <c r="AV24" s="15">
        <v>3332</v>
      </c>
      <c r="AW24" s="15" t="s">
        <v>3</v>
      </c>
      <c r="AX24" s="15">
        <v>4</v>
      </c>
      <c r="AY24" s="15">
        <v>34</v>
      </c>
      <c r="AZ24" s="15">
        <v>110</v>
      </c>
      <c r="BA24" s="15">
        <v>6</v>
      </c>
      <c r="BB24" s="15">
        <v>72</v>
      </c>
      <c r="BD24" s="12">
        <f>'Исходные данные'!$AG25*'Исходные данные'!AK25+'Исходные данные'!$AN25*'Исходные данные'!AR25+'Исходные данные'!$AU25*'Исходные данные'!AY25</f>
        <v>27120</v>
      </c>
      <c r="BE24" s="12">
        <f>'Исходные данные'!$AG25*'Исходные данные'!AL25+'Исходные данные'!$AN25*'Исходные данные'!AS25+'Исходные данные'!$AU25*'Исходные данные'!AZ25</f>
        <v>95760</v>
      </c>
      <c r="BF24" s="12">
        <f t="shared" si="0"/>
        <v>124811</v>
      </c>
      <c r="BG24" s="12">
        <f t="shared" si="0"/>
        <v>155661</v>
      </c>
    </row>
    <row r="25" spans="1:59">
      <c r="A25" s="15" t="s">
        <v>291</v>
      </c>
      <c r="B25" s="15" t="s">
        <v>149</v>
      </c>
      <c r="C25" s="15" t="s">
        <v>149</v>
      </c>
      <c r="E25" s="15" t="s">
        <v>132</v>
      </c>
      <c r="F25" s="15">
        <f t="shared" si="13"/>
        <v>999999999</v>
      </c>
      <c r="G25" s="15">
        <f t="shared" si="12"/>
        <v>999999999</v>
      </c>
      <c r="H25" s="15">
        <f t="shared" si="11"/>
        <v>999999999</v>
      </c>
      <c r="I25" s="15">
        <f t="shared" si="10"/>
        <v>999999999</v>
      </c>
      <c r="J25" s="15">
        <f t="shared" si="1"/>
        <v>6713.7160000000003</v>
      </c>
      <c r="K25" s="15">
        <f t="shared" si="2"/>
        <v>6850.768</v>
      </c>
      <c r="L25" s="15">
        <f t="shared" si="3"/>
        <v>6439.6719999999996</v>
      </c>
      <c r="M25" s="15">
        <f t="shared" si="4"/>
        <v>6987.76</v>
      </c>
      <c r="N25" s="15">
        <f t="shared" si="5"/>
        <v>999999999</v>
      </c>
      <c r="O25" s="15">
        <f t="shared" si="6"/>
        <v>999999999</v>
      </c>
      <c r="P25" s="15">
        <f t="shared" si="7"/>
        <v>999999999</v>
      </c>
      <c r="Q25" s="15">
        <f t="shared" si="8"/>
        <v>999999999</v>
      </c>
      <c r="R25" s="15">
        <f t="shared" si="9"/>
        <v>999999999</v>
      </c>
      <c r="S25" s="15">
        <v>6439672</v>
      </c>
      <c r="T25" s="15">
        <v>10000000</v>
      </c>
      <c r="U25" s="15">
        <v>9000000</v>
      </c>
      <c r="V25" s="15">
        <v>2000</v>
      </c>
      <c r="W25" s="15">
        <v>5</v>
      </c>
      <c r="X25" s="20" t="s">
        <v>43</v>
      </c>
      <c r="Y25" s="16">
        <v>3.3333333333333333E-2</v>
      </c>
      <c r="Z25" s="15">
        <v>1</v>
      </c>
      <c r="AA25" s="15">
        <v>8</v>
      </c>
      <c r="AB25" s="15" t="s">
        <v>2</v>
      </c>
      <c r="AC25" s="15">
        <v>6</v>
      </c>
      <c r="AD25" s="15">
        <v>124811</v>
      </c>
      <c r="AE25" s="15">
        <v>155661</v>
      </c>
      <c r="AF25" s="15" t="s">
        <v>5</v>
      </c>
      <c r="AG25" s="15">
        <v>720</v>
      </c>
      <c r="AH25" s="15">
        <v>5000</v>
      </c>
      <c r="AI25" s="15" t="s">
        <v>2</v>
      </c>
      <c r="AJ25" s="15">
        <v>1</v>
      </c>
      <c r="AK25" s="15">
        <v>12</v>
      </c>
      <c r="AL25" s="15">
        <v>20</v>
      </c>
      <c r="AM25" s="15" t="s">
        <v>7</v>
      </c>
      <c r="AN25" s="15">
        <v>120</v>
      </c>
      <c r="AO25" s="15">
        <v>832</v>
      </c>
      <c r="AP25" s="15" t="s">
        <v>4</v>
      </c>
      <c r="AQ25" s="15">
        <v>8</v>
      </c>
      <c r="AR25" s="15">
        <v>50</v>
      </c>
      <c r="AS25" s="15">
        <v>206</v>
      </c>
      <c r="AT25" s="15" t="s">
        <v>73</v>
      </c>
      <c r="AU25" s="15">
        <v>480</v>
      </c>
      <c r="AV25" s="15">
        <v>3332</v>
      </c>
      <c r="AW25" s="15" t="s">
        <v>3</v>
      </c>
      <c r="AX25" s="15">
        <v>3</v>
      </c>
      <c r="AY25" s="15">
        <v>26</v>
      </c>
      <c r="AZ25" s="15">
        <v>118</v>
      </c>
      <c r="BA25" s="15">
        <v>6</v>
      </c>
      <c r="BB25" s="15">
        <v>73</v>
      </c>
      <c r="BD25" s="12">
        <f>'Исходные данные'!$AG26*'Исходные данные'!AK26+'Исходные данные'!$AN26*'Исходные данные'!AR26+'Исходные данные'!$AU26*'Исходные данные'!AY26</f>
        <v>32784</v>
      </c>
      <c r="BE25" s="12">
        <f>'Исходные данные'!$AG26*'Исходные данные'!AL26+'Исходные данные'!$AN26*'Исходные данные'!AS26+'Исходные данные'!$AU26*'Исходные данные'!AZ26</f>
        <v>90672</v>
      </c>
      <c r="BF25" s="12">
        <f t="shared" si="0"/>
        <v>124811</v>
      </c>
      <c r="BG25" s="12">
        <f t="shared" si="0"/>
        <v>155661</v>
      </c>
    </row>
    <row r="26" spans="1:59">
      <c r="A26" s="15" t="s">
        <v>292</v>
      </c>
      <c r="B26" s="15" t="s">
        <v>149</v>
      </c>
      <c r="C26" s="15" t="s">
        <v>149</v>
      </c>
      <c r="E26" s="15" t="s">
        <v>131</v>
      </c>
      <c r="F26" s="15">
        <f t="shared" si="13"/>
        <v>999999999</v>
      </c>
      <c r="G26" s="15">
        <f t="shared" si="12"/>
        <v>999999999</v>
      </c>
      <c r="H26" s="15">
        <f t="shared" si="11"/>
        <v>999999999</v>
      </c>
      <c r="I26" s="15">
        <f t="shared" si="10"/>
        <v>6713.7160000000003</v>
      </c>
      <c r="J26" s="15">
        <f t="shared" si="1"/>
        <v>6850.768</v>
      </c>
      <c r="K26" s="15">
        <f t="shared" si="2"/>
        <v>6439.6719999999996</v>
      </c>
      <c r="L26" s="15">
        <f t="shared" si="3"/>
        <v>6987.76</v>
      </c>
      <c r="M26" s="15">
        <f t="shared" si="4"/>
        <v>999999999</v>
      </c>
      <c r="N26" s="15">
        <f t="shared" si="5"/>
        <v>999999999</v>
      </c>
      <c r="O26" s="15">
        <f t="shared" si="6"/>
        <v>999999999</v>
      </c>
      <c r="P26" s="15">
        <f t="shared" si="7"/>
        <v>999999999</v>
      </c>
      <c r="Q26" s="15">
        <f t="shared" si="8"/>
        <v>999999999</v>
      </c>
      <c r="R26" s="15">
        <f t="shared" si="9"/>
        <v>999999999</v>
      </c>
      <c r="S26" s="15">
        <v>6987760</v>
      </c>
      <c r="T26" s="15">
        <v>10000000</v>
      </c>
      <c r="U26" s="15">
        <v>9000000</v>
      </c>
      <c r="V26" s="15">
        <v>2000</v>
      </c>
      <c r="W26" s="15">
        <v>5</v>
      </c>
      <c r="X26" s="20" t="s">
        <v>43</v>
      </c>
      <c r="Y26" s="16">
        <v>3.3333333333333333E-2</v>
      </c>
      <c r="Z26" s="15">
        <v>1</v>
      </c>
      <c r="AA26" s="15">
        <v>8</v>
      </c>
      <c r="AB26" s="15" t="s">
        <v>2</v>
      </c>
      <c r="AC26" s="15">
        <v>6</v>
      </c>
      <c r="AD26" s="15">
        <v>124811</v>
      </c>
      <c r="AE26" s="15">
        <v>155661</v>
      </c>
      <c r="AF26" s="15" t="s">
        <v>5</v>
      </c>
      <c r="AG26" s="15">
        <v>720</v>
      </c>
      <c r="AH26" s="15">
        <v>5000</v>
      </c>
      <c r="AI26" s="15" t="s">
        <v>2</v>
      </c>
      <c r="AJ26" s="15">
        <v>1</v>
      </c>
      <c r="AK26" s="15">
        <v>12</v>
      </c>
      <c r="AL26" s="15">
        <v>20</v>
      </c>
      <c r="AM26" s="15" t="s">
        <v>7</v>
      </c>
      <c r="AN26" s="15">
        <v>120</v>
      </c>
      <c r="AO26" s="15">
        <v>832</v>
      </c>
      <c r="AP26" s="15" t="s">
        <v>4</v>
      </c>
      <c r="AQ26" s="15">
        <v>8</v>
      </c>
      <c r="AR26" s="15">
        <v>50</v>
      </c>
      <c r="AS26" s="15">
        <v>206</v>
      </c>
      <c r="AT26" s="15" t="s">
        <v>71</v>
      </c>
      <c r="AU26" s="15">
        <v>72</v>
      </c>
      <c r="AV26" s="15">
        <v>500</v>
      </c>
      <c r="AW26" s="15" t="s">
        <v>3</v>
      </c>
      <c r="AX26" s="15">
        <v>6</v>
      </c>
      <c r="AY26" s="15">
        <v>252</v>
      </c>
      <c r="AZ26" s="15">
        <v>716</v>
      </c>
      <c r="BA26" s="15">
        <v>6</v>
      </c>
      <c r="BB26" s="15">
        <v>75</v>
      </c>
      <c r="BD26" s="12">
        <f>'Исходные данные'!$AG27*'Исходные данные'!AK27+'Исходные данные'!$AN27*'Исходные данные'!AR27+'Исходные данные'!$AU27*'Исходные данные'!AY27</f>
        <v>212076</v>
      </c>
      <c r="BE26" s="12">
        <f>'Исходные данные'!$AG27*'Исходные данные'!AL27+'Исходные данные'!$AN27*'Исходные данные'!AS27+'Исходные данные'!$AU27*'Исходные данные'!AZ27</f>
        <v>586692</v>
      </c>
      <c r="BF26" s="12">
        <f t="shared" si="0"/>
        <v>957856</v>
      </c>
      <c r="BG26" s="12">
        <f t="shared" si="0"/>
        <v>1102048</v>
      </c>
    </row>
    <row r="27" spans="1:59">
      <c r="A27" s="15" t="s">
        <v>293</v>
      </c>
      <c r="B27" s="15" t="s">
        <v>258</v>
      </c>
      <c r="C27" s="15" t="s">
        <v>258</v>
      </c>
      <c r="E27" s="15" t="s">
        <v>246</v>
      </c>
      <c r="F27" s="15">
        <f t="shared" si="13"/>
        <v>999999999</v>
      </c>
      <c r="G27" s="15">
        <f t="shared" si="12"/>
        <v>999999999</v>
      </c>
      <c r="H27" s="15">
        <f t="shared" si="11"/>
        <v>999999999</v>
      </c>
      <c r="I27" s="15">
        <f t="shared" si="10"/>
        <v>999999999</v>
      </c>
      <c r="J27" s="15">
        <f t="shared" si="1"/>
        <v>999999999</v>
      </c>
      <c r="K27" s="15">
        <f t="shared" si="2"/>
        <v>999999999</v>
      </c>
      <c r="L27" s="15">
        <f t="shared" si="3"/>
        <v>15971.276</v>
      </c>
      <c r="M27" s="15">
        <f t="shared" si="4"/>
        <v>999999999</v>
      </c>
      <c r="N27" s="15">
        <f t="shared" si="5"/>
        <v>999999999</v>
      </c>
      <c r="O27" s="15">
        <f t="shared" si="6"/>
        <v>999999999</v>
      </c>
      <c r="P27" s="15">
        <f t="shared" si="7"/>
        <v>999999999</v>
      </c>
      <c r="Q27" s="15">
        <f t="shared" si="8"/>
        <v>999999999</v>
      </c>
      <c r="R27" s="15">
        <f t="shared" si="9"/>
        <v>999999999</v>
      </c>
      <c r="S27" s="15">
        <v>15971276</v>
      </c>
      <c r="T27" s="15">
        <v>10000000</v>
      </c>
      <c r="U27" s="15">
        <v>9000000</v>
      </c>
      <c r="V27" s="15">
        <v>2000</v>
      </c>
      <c r="W27" s="15">
        <v>10</v>
      </c>
      <c r="X27" s="20" t="s">
        <v>101</v>
      </c>
      <c r="Y27" s="16">
        <v>0.215</v>
      </c>
      <c r="Z27" s="15">
        <v>1</v>
      </c>
      <c r="AA27" s="15">
        <v>8</v>
      </c>
      <c r="AB27" s="15" t="s">
        <v>4</v>
      </c>
      <c r="AC27" s="15">
        <v>200</v>
      </c>
      <c r="AD27" s="15">
        <v>957856</v>
      </c>
      <c r="AE27" s="15">
        <v>1102048</v>
      </c>
      <c r="AF27" s="15" t="s">
        <v>5</v>
      </c>
      <c r="AG27" s="15">
        <v>4644</v>
      </c>
      <c r="AH27" s="15">
        <v>10000</v>
      </c>
      <c r="AI27" s="15" t="s">
        <v>2</v>
      </c>
      <c r="AJ27" s="15">
        <v>1</v>
      </c>
      <c r="AK27" s="15">
        <v>12</v>
      </c>
      <c r="AL27" s="15">
        <v>20</v>
      </c>
      <c r="AM27" s="15" t="s">
        <v>7</v>
      </c>
      <c r="AN27" s="15">
        <v>774</v>
      </c>
      <c r="AO27" s="15">
        <v>1666</v>
      </c>
      <c r="AP27" s="15" t="s">
        <v>4</v>
      </c>
      <c r="AQ27" s="15">
        <v>8</v>
      </c>
      <c r="AR27" s="15">
        <v>50</v>
      </c>
      <c r="AS27" s="15">
        <v>206</v>
      </c>
      <c r="AT27" s="15" t="s">
        <v>97</v>
      </c>
      <c r="AU27" s="15">
        <v>774</v>
      </c>
      <c r="AV27" s="15">
        <v>1666</v>
      </c>
      <c r="AW27" s="15" t="s">
        <v>2</v>
      </c>
      <c r="AX27" s="15">
        <v>2</v>
      </c>
      <c r="AY27" s="15">
        <v>152</v>
      </c>
      <c r="AZ27" s="15">
        <v>432</v>
      </c>
      <c r="BA27" s="15">
        <v>6</v>
      </c>
      <c r="BB27" s="15">
        <v>427</v>
      </c>
      <c r="BD27" s="12">
        <f>'Исходные данные'!$AG28*'Исходные данные'!AK28+'Исходные данные'!$AN28*'Исходные данные'!AR28+'Исходные данные'!$AU28*'Исходные данные'!AY28</f>
        <v>6450</v>
      </c>
      <c r="BE27" s="12">
        <f>'Исходные данные'!$AG28*'Исходные данные'!AL28+'Исходные данные'!$AN28*'Исходные данные'!AS28+'Исходные данные'!$AU28*'Исходные данные'!AZ28</f>
        <v>19150</v>
      </c>
      <c r="BF27" s="12">
        <f t="shared" si="0"/>
        <v>26954</v>
      </c>
      <c r="BG27" s="12">
        <f t="shared" si="0"/>
        <v>40430</v>
      </c>
    </row>
    <row r="28" spans="1:59">
      <c r="A28" s="15" t="s">
        <v>294</v>
      </c>
      <c r="B28" s="15" t="s">
        <v>244</v>
      </c>
      <c r="C28" s="15" t="s">
        <v>244</v>
      </c>
      <c r="E28" s="15" t="s">
        <v>128</v>
      </c>
      <c r="F28" s="15">
        <f t="shared" si="13"/>
        <v>999999999</v>
      </c>
      <c r="G28" s="15">
        <f t="shared" si="12"/>
        <v>999999999</v>
      </c>
      <c r="H28" s="15">
        <f t="shared" si="11"/>
        <v>999999999</v>
      </c>
      <c r="I28" s="15">
        <f t="shared" si="10"/>
        <v>999999999</v>
      </c>
      <c r="J28" s="15">
        <f t="shared" si="1"/>
        <v>999999999</v>
      </c>
      <c r="K28" s="15">
        <f t="shared" si="2"/>
        <v>999999999</v>
      </c>
      <c r="L28" s="15">
        <f t="shared" si="3"/>
        <v>2876.1280000000002</v>
      </c>
      <c r="M28" s="15">
        <f t="shared" si="4"/>
        <v>2876.1280000000002</v>
      </c>
      <c r="N28" s="15">
        <f t="shared" si="5"/>
        <v>2876.1280000000002</v>
      </c>
      <c r="O28" s="15">
        <f t="shared" si="6"/>
        <v>2876.1280000000002</v>
      </c>
      <c r="P28" s="15">
        <f t="shared" si="7"/>
        <v>2876.1280000000002</v>
      </c>
      <c r="Q28" s="15">
        <f t="shared" si="8"/>
        <v>999999999</v>
      </c>
      <c r="R28" s="15">
        <f t="shared" si="9"/>
        <v>999999999</v>
      </c>
      <c r="S28" s="15">
        <v>2876128</v>
      </c>
      <c r="T28" s="15">
        <v>10000000</v>
      </c>
      <c r="U28" s="15">
        <v>9000000</v>
      </c>
      <c r="V28" s="15">
        <v>2000</v>
      </c>
      <c r="W28" s="15">
        <v>10</v>
      </c>
      <c r="X28" s="20" t="s">
        <v>94</v>
      </c>
      <c r="Y28" s="16">
        <v>6.9444444444444441E-3</v>
      </c>
      <c r="Z28" s="15">
        <v>1</v>
      </c>
      <c r="AA28" s="15">
        <v>16</v>
      </c>
      <c r="AB28" s="15" t="s">
        <v>3</v>
      </c>
      <c r="AC28" s="15">
        <v>7</v>
      </c>
      <c r="AD28" s="15">
        <v>26954</v>
      </c>
      <c r="AE28" s="15">
        <v>40430</v>
      </c>
      <c r="AF28" s="15" t="s">
        <v>5</v>
      </c>
      <c r="AG28" s="15">
        <v>150</v>
      </c>
      <c r="AH28" s="15">
        <v>5000</v>
      </c>
      <c r="AI28" s="15" t="s">
        <v>2</v>
      </c>
      <c r="AJ28" s="15">
        <v>1</v>
      </c>
      <c r="AK28" s="15">
        <v>12</v>
      </c>
      <c r="AL28" s="15">
        <v>20</v>
      </c>
      <c r="AM28" s="15" t="s">
        <v>7</v>
      </c>
      <c r="AN28" s="15">
        <v>25</v>
      </c>
      <c r="AO28" s="15">
        <v>832</v>
      </c>
      <c r="AP28" s="15" t="s">
        <v>4</v>
      </c>
      <c r="AQ28" s="15">
        <v>8</v>
      </c>
      <c r="AR28" s="15">
        <v>50</v>
      </c>
      <c r="AS28" s="15">
        <v>206</v>
      </c>
      <c r="AT28" s="15" t="s">
        <v>24</v>
      </c>
      <c r="AU28" s="15">
        <v>100</v>
      </c>
      <c r="AV28" s="15">
        <v>3332</v>
      </c>
      <c r="AW28" s="15" t="s">
        <v>3</v>
      </c>
      <c r="AX28" s="15">
        <v>4</v>
      </c>
      <c r="AY28" s="15">
        <v>34</v>
      </c>
      <c r="AZ28" s="15">
        <v>110</v>
      </c>
      <c r="BA28" s="15">
        <v>6</v>
      </c>
      <c r="BB28" s="15">
        <v>375</v>
      </c>
      <c r="BD28" s="12">
        <f>'Исходные данные'!$AG29*'Исходные данные'!AK29+'Исходные данные'!$AN29*'Исходные данные'!AR29+'Исходные данные'!$AU29*'Исходные данные'!AY29</f>
        <v>7800</v>
      </c>
      <c r="BE28" s="12">
        <f>'Исходные данные'!$AG29*'Исходные данные'!AL29+'Исходные данные'!$AN29*'Исходные данные'!AS29+'Исходные данные'!$AU29*'Исходные данные'!AZ29</f>
        <v>18000</v>
      </c>
      <c r="BF28" s="12">
        <f t="shared" si="0"/>
        <v>26954</v>
      </c>
      <c r="BG28" s="12">
        <f t="shared" si="0"/>
        <v>40430</v>
      </c>
    </row>
    <row r="29" spans="1:59">
      <c r="A29" s="15" t="s">
        <v>295</v>
      </c>
      <c r="B29" s="15" t="s">
        <v>244</v>
      </c>
      <c r="C29" s="15" t="s">
        <v>244</v>
      </c>
      <c r="E29" s="15" t="s">
        <v>129</v>
      </c>
      <c r="F29" s="15">
        <f t="shared" si="13"/>
        <v>999999999</v>
      </c>
      <c r="G29" s="15">
        <f t="shared" si="12"/>
        <v>999999999</v>
      </c>
      <c r="H29" s="15">
        <f t="shared" si="11"/>
        <v>999999999</v>
      </c>
      <c r="I29" s="15">
        <f t="shared" si="10"/>
        <v>999999999</v>
      </c>
      <c r="J29" s="15">
        <f t="shared" si="1"/>
        <v>999999999</v>
      </c>
      <c r="K29" s="15">
        <f t="shared" si="2"/>
        <v>2876.1280000000002</v>
      </c>
      <c r="L29" s="15">
        <f t="shared" si="3"/>
        <v>2876.1280000000002</v>
      </c>
      <c r="M29" s="15">
        <f t="shared" si="4"/>
        <v>2876.1280000000002</v>
      </c>
      <c r="N29" s="15">
        <f t="shared" si="5"/>
        <v>2876.1280000000002</v>
      </c>
      <c r="O29" s="15">
        <f t="shared" si="6"/>
        <v>2876.1280000000002</v>
      </c>
      <c r="P29" s="15">
        <f t="shared" si="7"/>
        <v>999999999</v>
      </c>
      <c r="Q29" s="15">
        <f t="shared" si="8"/>
        <v>999999999</v>
      </c>
      <c r="R29" s="15">
        <f t="shared" si="9"/>
        <v>999999999</v>
      </c>
      <c r="S29" s="15">
        <v>2876128</v>
      </c>
      <c r="T29" s="15">
        <v>10000000</v>
      </c>
      <c r="U29" s="15">
        <v>9000000</v>
      </c>
      <c r="V29" s="15">
        <v>2000</v>
      </c>
      <c r="W29" s="15">
        <v>10</v>
      </c>
      <c r="X29" s="20" t="s">
        <v>94</v>
      </c>
      <c r="Y29" s="16">
        <v>6.9444444444444441E-3</v>
      </c>
      <c r="Z29" s="15">
        <v>1</v>
      </c>
      <c r="AA29" s="15">
        <v>16</v>
      </c>
      <c r="AB29" s="15" t="s">
        <v>3</v>
      </c>
      <c r="AC29" s="15">
        <v>7</v>
      </c>
      <c r="AD29" s="15">
        <v>26954</v>
      </c>
      <c r="AE29" s="15">
        <v>40430</v>
      </c>
      <c r="AF29" s="15" t="s">
        <v>5</v>
      </c>
      <c r="AG29" s="15">
        <v>150</v>
      </c>
      <c r="AH29" s="15">
        <v>5000</v>
      </c>
      <c r="AI29" s="15" t="s">
        <v>2</v>
      </c>
      <c r="AJ29" s="15">
        <v>1</v>
      </c>
      <c r="AK29" s="15">
        <v>12</v>
      </c>
      <c r="AL29" s="15">
        <v>20</v>
      </c>
      <c r="AM29" s="15" t="s">
        <v>7</v>
      </c>
      <c r="AN29" s="15">
        <v>25</v>
      </c>
      <c r="AO29" s="15">
        <v>832</v>
      </c>
      <c r="AP29" s="15" t="s">
        <v>4</v>
      </c>
      <c r="AQ29" s="15">
        <v>8</v>
      </c>
      <c r="AR29" s="15">
        <v>50</v>
      </c>
      <c r="AS29" s="15">
        <v>206</v>
      </c>
      <c r="AT29" s="15" t="s">
        <v>9</v>
      </c>
      <c r="AU29" s="15">
        <v>25</v>
      </c>
      <c r="AV29" s="15">
        <v>832</v>
      </c>
      <c r="AW29" s="15" t="s">
        <v>3</v>
      </c>
      <c r="AX29" s="15">
        <v>5</v>
      </c>
      <c r="AY29" s="15">
        <v>190</v>
      </c>
      <c r="AZ29" s="15">
        <v>394</v>
      </c>
      <c r="BA29" s="15">
        <v>6</v>
      </c>
      <c r="BB29" s="15">
        <v>376</v>
      </c>
      <c r="BD29" s="12">
        <f>'Исходные данные'!$AG30*'Исходные данные'!AK30+'Исходные данные'!$AN30*'Исходные данные'!AR30+'Исходные данные'!$AU30*'Исходные данные'!AY30</f>
        <v>7130</v>
      </c>
      <c r="BE29" s="12">
        <f>'Исходные данные'!$AG30*'Исходные данные'!AL30+'Исходные данные'!$AN30*'Исходные данные'!AS30+'Исходные данные'!$AU30*'Исходные данные'!AZ30</f>
        <v>18630</v>
      </c>
      <c r="BF29" s="12">
        <f t="shared" si="0"/>
        <v>26954</v>
      </c>
      <c r="BG29" s="12">
        <f t="shared" si="0"/>
        <v>40430</v>
      </c>
    </row>
    <row r="30" spans="1:59">
      <c r="A30" s="15" t="s">
        <v>296</v>
      </c>
      <c r="B30" s="15" t="s">
        <v>244</v>
      </c>
      <c r="C30" s="15" t="s">
        <v>244</v>
      </c>
      <c r="E30" s="15" t="s">
        <v>130</v>
      </c>
      <c r="F30" s="15">
        <f t="shared" si="13"/>
        <v>999999999</v>
      </c>
      <c r="G30" s="15">
        <f t="shared" si="12"/>
        <v>999999999</v>
      </c>
      <c r="H30" s="15">
        <f t="shared" si="11"/>
        <v>999999999</v>
      </c>
      <c r="I30" s="15">
        <f t="shared" si="10"/>
        <v>999999999</v>
      </c>
      <c r="J30" s="15">
        <f t="shared" si="1"/>
        <v>2876.1280000000002</v>
      </c>
      <c r="K30" s="15">
        <f t="shared" si="2"/>
        <v>2876.1280000000002</v>
      </c>
      <c r="L30" s="15">
        <f t="shared" si="3"/>
        <v>2876.1280000000002</v>
      </c>
      <c r="M30" s="15">
        <f t="shared" si="4"/>
        <v>2876.1280000000002</v>
      </c>
      <c r="N30" s="15">
        <f t="shared" si="5"/>
        <v>2876.1280000000002</v>
      </c>
      <c r="O30" s="15">
        <f t="shared" si="6"/>
        <v>999999999</v>
      </c>
      <c r="P30" s="15">
        <f t="shared" si="7"/>
        <v>999999999</v>
      </c>
      <c r="Q30" s="15">
        <f t="shared" si="8"/>
        <v>999999999</v>
      </c>
      <c r="R30" s="15">
        <f t="shared" si="9"/>
        <v>999999999</v>
      </c>
      <c r="S30" s="15">
        <v>2876128</v>
      </c>
      <c r="T30" s="15">
        <v>10000000</v>
      </c>
      <c r="U30" s="15">
        <v>9000000</v>
      </c>
      <c r="V30" s="15">
        <v>2000</v>
      </c>
      <c r="W30" s="15">
        <v>10</v>
      </c>
      <c r="X30" s="20" t="s">
        <v>94</v>
      </c>
      <c r="Y30" s="16">
        <v>6.9444444444444441E-3</v>
      </c>
      <c r="Z30" s="15">
        <v>1</v>
      </c>
      <c r="AA30" s="15">
        <v>16</v>
      </c>
      <c r="AB30" s="15" t="s">
        <v>3</v>
      </c>
      <c r="AC30" s="15">
        <v>7</v>
      </c>
      <c r="AD30" s="15">
        <v>26954</v>
      </c>
      <c r="AE30" s="15">
        <v>40430</v>
      </c>
      <c r="AF30" s="15" t="s">
        <v>5</v>
      </c>
      <c r="AG30" s="15">
        <v>150</v>
      </c>
      <c r="AH30" s="15">
        <v>5000</v>
      </c>
      <c r="AI30" s="15" t="s">
        <v>2</v>
      </c>
      <c r="AJ30" s="15">
        <v>1</v>
      </c>
      <c r="AK30" s="15">
        <v>12</v>
      </c>
      <c r="AL30" s="15">
        <v>20</v>
      </c>
      <c r="AM30" s="15" t="s">
        <v>7</v>
      </c>
      <c r="AN30" s="15">
        <v>25</v>
      </c>
      <c r="AO30" s="15">
        <v>832</v>
      </c>
      <c r="AP30" s="15" t="s">
        <v>4</v>
      </c>
      <c r="AQ30" s="15">
        <v>8</v>
      </c>
      <c r="AR30" s="15">
        <v>50</v>
      </c>
      <c r="AS30" s="15">
        <v>206</v>
      </c>
      <c r="AT30" s="15" t="s">
        <v>10</v>
      </c>
      <c r="AU30" s="15">
        <v>20</v>
      </c>
      <c r="AV30" s="15">
        <v>666</v>
      </c>
      <c r="AW30" s="15" t="s">
        <v>2</v>
      </c>
      <c r="AX30" s="15">
        <v>4</v>
      </c>
      <c r="AY30" s="15">
        <v>204</v>
      </c>
      <c r="AZ30" s="15">
        <v>524</v>
      </c>
      <c r="BA30" s="15">
        <v>6</v>
      </c>
      <c r="BB30" s="15">
        <v>377</v>
      </c>
      <c r="BD30" s="12">
        <f>'Исходные данные'!$AG31*'Исходные данные'!AK31+'Исходные данные'!$AN31*'Исходные данные'!AR31+'Исходные данные'!$AU31*'Исходные данные'!AY31</f>
        <v>6830</v>
      </c>
      <c r="BE30" s="12">
        <f>'Исходные данные'!$AG31*'Исходные данные'!AL31+'Исходные данные'!$AN31*'Исходные данные'!AS31+'Исходные данные'!$AU31*'Исходные данные'!AZ31</f>
        <v>18890</v>
      </c>
      <c r="BF30" s="12">
        <f t="shared" si="0"/>
        <v>26954</v>
      </c>
      <c r="BG30" s="12">
        <f t="shared" si="0"/>
        <v>40430</v>
      </c>
    </row>
    <row r="31" spans="1:59">
      <c r="A31" s="15" t="s">
        <v>297</v>
      </c>
      <c r="B31" s="15" t="s">
        <v>244</v>
      </c>
      <c r="C31" s="15" t="s">
        <v>244</v>
      </c>
      <c r="E31" s="15" t="s">
        <v>131</v>
      </c>
      <c r="F31" s="15">
        <f t="shared" si="13"/>
        <v>999999999</v>
      </c>
      <c r="G31" s="15">
        <f t="shared" si="12"/>
        <v>999999999</v>
      </c>
      <c r="H31" s="15">
        <f t="shared" si="11"/>
        <v>999999999</v>
      </c>
      <c r="I31" s="15">
        <f t="shared" si="10"/>
        <v>2876.1280000000002</v>
      </c>
      <c r="J31" s="15">
        <f t="shared" si="1"/>
        <v>2876.1280000000002</v>
      </c>
      <c r="K31" s="15">
        <f t="shared" si="2"/>
        <v>2876.1280000000002</v>
      </c>
      <c r="L31" s="15">
        <f t="shared" si="3"/>
        <v>2876.1280000000002</v>
      </c>
      <c r="M31" s="15">
        <f t="shared" si="4"/>
        <v>2876.1280000000002</v>
      </c>
      <c r="N31" s="15">
        <f t="shared" si="5"/>
        <v>999999999</v>
      </c>
      <c r="O31" s="15">
        <f t="shared" si="6"/>
        <v>999999999</v>
      </c>
      <c r="P31" s="15">
        <f t="shared" si="7"/>
        <v>999999999</v>
      </c>
      <c r="Q31" s="15">
        <f t="shared" si="8"/>
        <v>999999999</v>
      </c>
      <c r="R31" s="15">
        <f t="shared" si="9"/>
        <v>999999999</v>
      </c>
      <c r="S31" s="15">
        <v>2876128</v>
      </c>
      <c r="T31" s="15">
        <v>10000000</v>
      </c>
      <c r="U31" s="15">
        <v>9000000</v>
      </c>
      <c r="V31" s="15">
        <v>2000</v>
      </c>
      <c r="W31" s="15">
        <v>10</v>
      </c>
      <c r="X31" s="20" t="s">
        <v>94</v>
      </c>
      <c r="Y31" s="16">
        <v>6.9444444444444441E-3</v>
      </c>
      <c r="Z31" s="15">
        <v>1</v>
      </c>
      <c r="AA31" s="15">
        <v>16</v>
      </c>
      <c r="AB31" s="15" t="s">
        <v>3</v>
      </c>
      <c r="AC31" s="15">
        <v>7</v>
      </c>
      <c r="AD31" s="15">
        <v>26954</v>
      </c>
      <c r="AE31" s="15">
        <v>40430</v>
      </c>
      <c r="AF31" s="15" t="s">
        <v>5</v>
      </c>
      <c r="AG31" s="15">
        <v>150</v>
      </c>
      <c r="AH31" s="15">
        <v>5000</v>
      </c>
      <c r="AI31" s="15" t="s">
        <v>2</v>
      </c>
      <c r="AJ31" s="15">
        <v>1</v>
      </c>
      <c r="AK31" s="15">
        <v>12</v>
      </c>
      <c r="AL31" s="15">
        <v>20</v>
      </c>
      <c r="AM31" s="15" t="s">
        <v>7</v>
      </c>
      <c r="AN31" s="15">
        <v>25</v>
      </c>
      <c r="AO31" s="15">
        <v>832</v>
      </c>
      <c r="AP31" s="15" t="s">
        <v>4</v>
      </c>
      <c r="AQ31" s="15">
        <v>8</v>
      </c>
      <c r="AR31" s="15">
        <v>50</v>
      </c>
      <c r="AS31" s="15">
        <v>206</v>
      </c>
      <c r="AT31" s="15" t="s">
        <v>71</v>
      </c>
      <c r="AU31" s="15">
        <v>15</v>
      </c>
      <c r="AV31" s="15">
        <v>500</v>
      </c>
      <c r="AW31" s="15" t="s">
        <v>3</v>
      </c>
      <c r="AX31" s="15">
        <v>6</v>
      </c>
      <c r="AY31" s="15">
        <v>252</v>
      </c>
      <c r="AZ31" s="15">
        <v>716</v>
      </c>
      <c r="BA31" s="15">
        <v>6</v>
      </c>
      <c r="BB31" s="15">
        <v>378</v>
      </c>
      <c r="BD31" s="12">
        <f>'Исходные данные'!$AG32*'Исходные данные'!AK32+'Исходные данные'!$AN32*'Исходные данные'!AR32+'Исходные данные'!$AU32*'Исходные данные'!AY32</f>
        <v>5650</v>
      </c>
      <c r="BE31" s="12">
        <f>'Исходные данные'!$AG32*'Исходные данные'!AL32+'Исходные данные'!$AN32*'Исходные данные'!AS32+'Исходные данные'!$AU32*'Исходные данные'!AZ32</f>
        <v>19950</v>
      </c>
      <c r="BF31" s="12">
        <f t="shared" si="0"/>
        <v>26954</v>
      </c>
      <c r="BG31" s="12">
        <f t="shared" si="0"/>
        <v>40430</v>
      </c>
    </row>
    <row r="32" spans="1:59">
      <c r="A32" s="15" t="s">
        <v>298</v>
      </c>
      <c r="B32" s="15" t="s">
        <v>244</v>
      </c>
      <c r="C32" s="15" t="s">
        <v>244</v>
      </c>
      <c r="E32" s="15" t="s">
        <v>132</v>
      </c>
      <c r="F32" s="15">
        <f t="shared" si="13"/>
        <v>999999999</v>
      </c>
      <c r="G32" s="15">
        <f t="shared" si="12"/>
        <v>999999999</v>
      </c>
      <c r="H32" s="15">
        <f t="shared" si="11"/>
        <v>2876.1280000000002</v>
      </c>
      <c r="I32" s="15">
        <f t="shared" si="10"/>
        <v>2876.1280000000002</v>
      </c>
      <c r="J32" s="15">
        <f t="shared" si="1"/>
        <v>2876.1280000000002</v>
      </c>
      <c r="K32" s="15">
        <f t="shared" si="2"/>
        <v>2876.1280000000002</v>
      </c>
      <c r="L32" s="15">
        <f t="shared" si="3"/>
        <v>2876.1280000000002</v>
      </c>
      <c r="M32" s="15">
        <f t="shared" si="4"/>
        <v>999999999</v>
      </c>
      <c r="N32" s="15">
        <f t="shared" si="5"/>
        <v>999999999</v>
      </c>
      <c r="O32" s="15">
        <f t="shared" si="6"/>
        <v>999999999</v>
      </c>
      <c r="P32" s="15">
        <f t="shared" si="7"/>
        <v>999999999</v>
      </c>
      <c r="Q32" s="15">
        <f t="shared" si="8"/>
        <v>999999999</v>
      </c>
      <c r="R32" s="15">
        <f t="shared" si="9"/>
        <v>999999999</v>
      </c>
      <c r="S32" s="15">
        <v>2876128</v>
      </c>
      <c r="T32" s="15">
        <v>10000000</v>
      </c>
      <c r="U32" s="15">
        <v>9000000</v>
      </c>
      <c r="V32" s="15">
        <v>2000</v>
      </c>
      <c r="W32" s="15">
        <v>10</v>
      </c>
      <c r="X32" s="20" t="s">
        <v>94</v>
      </c>
      <c r="Y32" s="16">
        <v>6.9444444444444441E-3</v>
      </c>
      <c r="Z32" s="15">
        <v>1</v>
      </c>
      <c r="AA32" s="15">
        <v>16</v>
      </c>
      <c r="AB32" s="15" t="s">
        <v>3</v>
      </c>
      <c r="AC32" s="15">
        <v>7</v>
      </c>
      <c r="AD32" s="15">
        <v>26954</v>
      </c>
      <c r="AE32" s="15">
        <v>40430</v>
      </c>
      <c r="AF32" s="15" t="s">
        <v>5</v>
      </c>
      <c r="AG32" s="15">
        <v>150</v>
      </c>
      <c r="AH32" s="15">
        <v>5000</v>
      </c>
      <c r="AI32" s="15" t="s">
        <v>2</v>
      </c>
      <c r="AJ32" s="15">
        <v>1</v>
      </c>
      <c r="AK32" s="15">
        <v>12</v>
      </c>
      <c r="AL32" s="15">
        <v>20</v>
      </c>
      <c r="AM32" s="15" t="s">
        <v>7</v>
      </c>
      <c r="AN32" s="15">
        <v>25</v>
      </c>
      <c r="AO32" s="15">
        <v>832</v>
      </c>
      <c r="AP32" s="15" t="s">
        <v>4</v>
      </c>
      <c r="AQ32" s="15">
        <v>8</v>
      </c>
      <c r="AR32" s="15">
        <v>50</v>
      </c>
      <c r="AS32" s="15">
        <v>206</v>
      </c>
      <c r="AT32" s="15" t="s">
        <v>73</v>
      </c>
      <c r="AU32" s="15">
        <v>100</v>
      </c>
      <c r="AV32" s="15">
        <v>3332</v>
      </c>
      <c r="AW32" s="15" t="s">
        <v>3</v>
      </c>
      <c r="AX32" s="15">
        <v>3</v>
      </c>
      <c r="AY32" s="15">
        <v>26</v>
      </c>
      <c r="AZ32" s="15">
        <v>118</v>
      </c>
      <c r="BA32" s="15">
        <v>6</v>
      </c>
      <c r="BB32" s="15">
        <v>379</v>
      </c>
      <c r="BD32" s="12">
        <f>'Исходные данные'!$AG33*'Исходные данные'!AK33+'Исходные данные'!$AN33*'Исходные данные'!AR33+'Исходные данные'!$AU33*'Исходные данные'!AY33</f>
        <v>1370</v>
      </c>
      <c r="BE32" s="12">
        <f>'Исходные данные'!$AG33*'Исходные данные'!AL33+'Исходные данные'!$AN33*'Исходные данные'!AS33+'Исходные данные'!$AU33*'Исходные данные'!AZ33</f>
        <v>3790</v>
      </c>
      <c r="BF32" s="12">
        <f t="shared" si="0"/>
        <v>6064</v>
      </c>
      <c r="BG32" s="12">
        <f t="shared" si="0"/>
        <v>7408</v>
      </c>
    </row>
    <row r="33" spans="1:59">
      <c r="A33" s="15" t="s">
        <v>299</v>
      </c>
      <c r="B33" s="15" t="s">
        <v>263</v>
      </c>
      <c r="C33" s="15" t="s">
        <v>263</v>
      </c>
      <c r="E33" s="15" t="s">
        <v>246</v>
      </c>
      <c r="F33" s="15">
        <f t="shared" si="13"/>
        <v>999999999</v>
      </c>
      <c r="G33" s="15">
        <f t="shared" si="12"/>
        <v>999999999</v>
      </c>
      <c r="H33" s="15">
        <f t="shared" si="11"/>
        <v>999999999</v>
      </c>
      <c r="I33" s="15">
        <f t="shared" si="10"/>
        <v>999999999</v>
      </c>
      <c r="J33" s="15">
        <f t="shared" si="1"/>
        <v>999999999</v>
      </c>
      <c r="K33" s="15">
        <f t="shared" si="2"/>
        <v>999999999</v>
      </c>
      <c r="L33" s="15">
        <f t="shared" si="3"/>
        <v>2934.56</v>
      </c>
      <c r="M33" s="15">
        <f t="shared" si="4"/>
        <v>999999999</v>
      </c>
      <c r="N33" s="15">
        <f t="shared" si="5"/>
        <v>999999999</v>
      </c>
      <c r="O33" s="15">
        <f t="shared" si="6"/>
        <v>999999999</v>
      </c>
      <c r="P33" s="15">
        <f t="shared" si="7"/>
        <v>999999999</v>
      </c>
      <c r="Q33" s="15">
        <f t="shared" si="8"/>
        <v>999999999</v>
      </c>
      <c r="R33" s="15">
        <f t="shared" si="9"/>
        <v>999999999</v>
      </c>
      <c r="S33" s="15">
        <v>2934560</v>
      </c>
      <c r="T33" s="15">
        <v>10000000</v>
      </c>
      <c r="U33" s="15">
        <v>9000000</v>
      </c>
      <c r="V33" s="15">
        <v>2000</v>
      </c>
      <c r="W33" s="15">
        <v>5</v>
      </c>
      <c r="X33" s="20" t="s">
        <v>106</v>
      </c>
      <c r="Y33" s="16">
        <v>1.3888888888888889E-3</v>
      </c>
      <c r="Z33" s="15">
        <v>2</v>
      </c>
      <c r="AA33" s="15">
        <v>166</v>
      </c>
      <c r="AB33" s="15" t="s">
        <v>2</v>
      </c>
      <c r="AC33" s="15">
        <v>2</v>
      </c>
      <c r="AD33" s="15">
        <v>3032</v>
      </c>
      <c r="AE33" s="15">
        <v>3704</v>
      </c>
      <c r="AF33" s="15" t="s">
        <v>5</v>
      </c>
      <c r="AG33" s="15">
        <v>30</v>
      </c>
      <c r="AH33" s="15">
        <v>5000</v>
      </c>
      <c r="AI33" s="15" t="s">
        <v>2</v>
      </c>
      <c r="AJ33" s="15">
        <v>1</v>
      </c>
      <c r="AK33" s="15">
        <v>12</v>
      </c>
      <c r="AL33" s="15">
        <v>20</v>
      </c>
      <c r="AM33" s="15" t="s">
        <v>7</v>
      </c>
      <c r="AN33" s="15">
        <v>5</v>
      </c>
      <c r="AO33" s="15">
        <v>832</v>
      </c>
      <c r="AP33" s="15" t="s">
        <v>4</v>
      </c>
      <c r="AQ33" s="15">
        <v>8</v>
      </c>
      <c r="AR33" s="15">
        <v>50</v>
      </c>
      <c r="AS33" s="15">
        <v>206</v>
      </c>
      <c r="AT33" s="15" t="s">
        <v>97</v>
      </c>
      <c r="AU33" s="15">
        <v>5</v>
      </c>
      <c r="AV33" s="15">
        <v>832</v>
      </c>
      <c r="AW33" s="15" t="s">
        <v>2</v>
      </c>
      <c r="AX33" s="15">
        <v>2</v>
      </c>
      <c r="AY33" s="15">
        <v>152</v>
      </c>
      <c r="AZ33" s="15">
        <v>432</v>
      </c>
      <c r="BA33" s="15">
        <v>6</v>
      </c>
      <c r="BB33" s="15">
        <v>432</v>
      </c>
      <c r="BD33" s="12">
        <f>'Исходные данные'!$AG34*'Исходные данные'!AK34+'Исходные данные'!$AN34*'Исходные данные'!AR34+'Исходные данные'!$AU34*'Исходные данные'!AY34</f>
        <v>6850</v>
      </c>
      <c r="BE33" s="12">
        <f>'Исходные данные'!$AG34*'Исходные данные'!AL34+'Исходные данные'!$AN34*'Исходные данные'!AS34+'Исходные данные'!$AU34*'Исходные данные'!AZ34</f>
        <v>18950</v>
      </c>
      <c r="BF33" s="12">
        <f t="shared" si="0"/>
        <v>30323</v>
      </c>
      <c r="BG33" s="12">
        <f t="shared" si="0"/>
        <v>37061</v>
      </c>
    </row>
    <row r="34" spans="1:59">
      <c r="A34" s="15" t="s">
        <v>300</v>
      </c>
      <c r="B34" s="15" t="s">
        <v>264</v>
      </c>
      <c r="C34" s="15" t="s">
        <v>264</v>
      </c>
      <c r="E34" s="15" t="s">
        <v>246</v>
      </c>
      <c r="F34" s="15">
        <f t="shared" si="13"/>
        <v>999999999</v>
      </c>
      <c r="G34" s="15">
        <f t="shared" si="12"/>
        <v>999999999</v>
      </c>
      <c r="H34" s="15">
        <f t="shared" si="11"/>
        <v>999999999</v>
      </c>
      <c r="I34" s="15">
        <f t="shared" si="10"/>
        <v>999999999</v>
      </c>
      <c r="J34" s="15">
        <f t="shared" si="1"/>
        <v>999999999</v>
      </c>
      <c r="K34" s="15">
        <f t="shared" si="2"/>
        <v>999999999</v>
      </c>
      <c r="L34" s="15">
        <f t="shared" si="3"/>
        <v>10952.66</v>
      </c>
      <c r="M34" s="15">
        <f t="shared" si="4"/>
        <v>999999999</v>
      </c>
      <c r="N34" s="15">
        <f t="shared" si="5"/>
        <v>999999999</v>
      </c>
      <c r="O34" s="15">
        <f t="shared" si="6"/>
        <v>999999999</v>
      </c>
      <c r="P34" s="15">
        <f t="shared" si="7"/>
        <v>999999999</v>
      </c>
      <c r="Q34" s="15">
        <f t="shared" si="8"/>
        <v>999999999</v>
      </c>
      <c r="R34" s="15">
        <f t="shared" si="9"/>
        <v>999999999</v>
      </c>
      <c r="S34" s="15">
        <v>10952660</v>
      </c>
      <c r="T34" s="15">
        <v>10000000</v>
      </c>
      <c r="U34" s="15">
        <v>9000000</v>
      </c>
      <c r="V34" s="15">
        <v>2000</v>
      </c>
      <c r="W34" s="15">
        <v>10</v>
      </c>
      <c r="X34" s="20" t="s">
        <v>107</v>
      </c>
      <c r="Y34" s="16">
        <v>6.9444444444444441E-3</v>
      </c>
      <c r="Z34" s="15">
        <v>1</v>
      </c>
      <c r="AA34" s="15">
        <v>16</v>
      </c>
      <c r="AB34" s="15" t="s">
        <v>26</v>
      </c>
      <c r="AC34" s="15">
        <v>8</v>
      </c>
      <c r="AD34" s="15">
        <v>30323</v>
      </c>
      <c r="AE34" s="15">
        <v>37061</v>
      </c>
      <c r="AF34" s="15" t="s">
        <v>5</v>
      </c>
      <c r="AG34" s="15">
        <v>150</v>
      </c>
      <c r="AH34" s="15">
        <v>5000</v>
      </c>
      <c r="AI34" s="15" t="s">
        <v>2</v>
      </c>
      <c r="AJ34" s="15">
        <v>1</v>
      </c>
      <c r="AK34" s="15">
        <v>12</v>
      </c>
      <c r="AL34" s="15">
        <v>20</v>
      </c>
      <c r="AM34" s="15" t="s">
        <v>7</v>
      </c>
      <c r="AN34" s="15">
        <v>25</v>
      </c>
      <c r="AO34" s="15">
        <v>832</v>
      </c>
      <c r="AP34" s="15" t="s">
        <v>4</v>
      </c>
      <c r="AQ34" s="15">
        <v>8</v>
      </c>
      <c r="AR34" s="15">
        <v>50</v>
      </c>
      <c r="AS34" s="15">
        <v>206</v>
      </c>
      <c r="AT34" s="15" t="s">
        <v>97</v>
      </c>
      <c r="AU34" s="15">
        <v>25</v>
      </c>
      <c r="AV34" s="15">
        <v>832</v>
      </c>
      <c r="AW34" s="15" t="s">
        <v>2</v>
      </c>
      <c r="AX34" s="15">
        <v>2</v>
      </c>
      <c r="AY34" s="15">
        <v>152</v>
      </c>
      <c r="AZ34" s="15">
        <v>432</v>
      </c>
      <c r="BA34" s="15">
        <v>6</v>
      </c>
      <c r="BB34" s="15">
        <v>433</v>
      </c>
      <c r="BD34" s="12">
        <f>'Исходные данные'!$AG35*'Исходные данные'!AK35+'Исходные данные'!$AN35*'Исходные данные'!AR35+'Исходные данные'!$AU35*'Исходные данные'!AY35</f>
        <v>20550</v>
      </c>
      <c r="BE34" s="12">
        <f>'Исходные данные'!$AG35*'Исходные данные'!AL35+'Исходные данные'!$AN35*'Исходные данные'!AS35+'Исходные данные'!$AU35*'Исходные данные'!AZ35</f>
        <v>56850</v>
      </c>
      <c r="BF34" s="12">
        <f t="shared" si="0"/>
        <v>99220</v>
      </c>
      <c r="BG34" s="12">
        <f t="shared" si="0"/>
        <v>114156</v>
      </c>
    </row>
    <row r="35" spans="1:59">
      <c r="A35" s="15" t="s">
        <v>301</v>
      </c>
      <c r="B35" s="15" t="s">
        <v>261</v>
      </c>
      <c r="C35" s="15" t="s">
        <v>261</v>
      </c>
      <c r="E35" s="15" t="s">
        <v>246</v>
      </c>
      <c r="F35" s="15">
        <f t="shared" si="13"/>
        <v>999999999</v>
      </c>
      <c r="G35" s="15">
        <f t="shared" si="12"/>
        <v>999999999</v>
      </c>
      <c r="H35" s="15">
        <f t="shared" si="11"/>
        <v>999999999</v>
      </c>
      <c r="I35" s="15">
        <f t="shared" si="10"/>
        <v>999999999</v>
      </c>
      <c r="J35" s="15">
        <f t="shared" si="1"/>
        <v>999999999</v>
      </c>
      <c r="K35" s="15">
        <f t="shared" si="2"/>
        <v>999999999</v>
      </c>
      <c r="L35" s="15">
        <f t="shared" si="3"/>
        <v>2934.56</v>
      </c>
      <c r="M35" s="15">
        <f t="shared" si="4"/>
        <v>999999999</v>
      </c>
      <c r="N35" s="15">
        <f t="shared" si="5"/>
        <v>999999999</v>
      </c>
      <c r="O35" s="15">
        <f t="shared" si="6"/>
        <v>999999999</v>
      </c>
      <c r="P35" s="15">
        <f t="shared" si="7"/>
        <v>999999999</v>
      </c>
      <c r="Q35" s="15">
        <f t="shared" si="8"/>
        <v>999999999</v>
      </c>
      <c r="R35" s="15">
        <f t="shared" si="9"/>
        <v>999999999</v>
      </c>
      <c r="S35" s="15">
        <v>2934560</v>
      </c>
      <c r="T35" s="15">
        <v>10000000</v>
      </c>
      <c r="U35" s="15">
        <v>9000000</v>
      </c>
      <c r="V35" s="15">
        <v>2000</v>
      </c>
      <c r="W35" s="15">
        <v>10</v>
      </c>
      <c r="X35" s="20" t="s">
        <v>104</v>
      </c>
      <c r="Y35" s="16">
        <v>2.0833333333333332E-2</v>
      </c>
      <c r="Z35" s="15">
        <v>2</v>
      </c>
      <c r="AA35" s="15">
        <v>10</v>
      </c>
      <c r="AB35" s="15" t="s">
        <v>26</v>
      </c>
      <c r="AC35" s="15">
        <v>20</v>
      </c>
      <c r="AD35" s="15">
        <v>49610</v>
      </c>
      <c r="AE35" s="15">
        <v>57078</v>
      </c>
      <c r="AF35" s="15" t="s">
        <v>5</v>
      </c>
      <c r="AG35" s="15">
        <v>450</v>
      </c>
      <c r="AH35" s="15">
        <v>5000</v>
      </c>
      <c r="AI35" s="15" t="s">
        <v>2</v>
      </c>
      <c r="AJ35" s="15">
        <v>1</v>
      </c>
      <c r="AK35" s="15">
        <v>12</v>
      </c>
      <c r="AL35" s="15">
        <v>20</v>
      </c>
      <c r="AM35" s="15" t="s">
        <v>7</v>
      </c>
      <c r="AN35" s="15">
        <v>75</v>
      </c>
      <c r="AO35" s="15">
        <v>832</v>
      </c>
      <c r="AP35" s="15" t="s">
        <v>4</v>
      </c>
      <c r="AQ35" s="15">
        <v>8</v>
      </c>
      <c r="AR35" s="15">
        <v>50</v>
      </c>
      <c r="AS35" s="15">
        <v>206</v>
      </c>
      <c r="AT35" s="15" t="s">
        <v>97</v>
      </c>
      <c r="AU35" s="15">
        <v>75</v>
      </c>
      <c r="AV35" s="15">
        <v>832</v>
      </c>
      <c r="AW35" s="15" t="s">
        <v>2</v>
      </c>
      <c r="AX35" s="15">
        <v>2</v>
      </c>
      <c r="AY35" s="15">
        <v>152</v>
      </c>
      <c r="AZ35" s="15">
        <v>432</v>
      </c>
      <c r="BA35" s="15">
        <v>6</v>
      </c>
      <c r="BB35" s="15">
        <v>430</v>
      </c>
      <c r="BD35" s="12">
        <f>'Исходные данные'!$AG36*'Исходные данные'!AK36+'Исходные данные'!$AN36*'Исходные данные'!AR36+'Исходные данные'!$AU36*'Исходные данные'!AY36</f>
        <v>12900</v>
      </c>
      <c r="BE35" s="12">
        <f>'Исходные данные'!$AG36*'Исходные данные'!AL36+'Исходные данные'!$AN36*'Исходные данные'!AS36+'Исходные данные'!$AU36*'Исходные данные'!AZ36</f>
        <v>38300</v>
      </c>
      <c r="BF35" s="12">
        <f t="shared" si="0"/>
        <v>62664</v>
      </c>
      <c r="BG35" s="12">
        <f t="shared" si="0"/>
        <v>72096</v>
      </c>
    </row>
    <row r="36" spans="1:59">
      <c r="A36" s="15" t="s">
        <v>302</v>
      </c>
      <c r="B36" s="15" t="s">
        <v>242</v>
      </c>
      <c r="C36" s="15" t="s">
        <v>242</v>
      </c>
      <c r="E36" s="15" t="s">
        <v>128</v>
      </c>
      <c r="F36" s="15">
        <f t="shared" si="13"/>
        <v>999999999</v>
      </c>
      <c r="G36" s="15">
        <f t="shared" si="12"/>
        <v>999999999</v>
      </c>
      <c r="H36" s="15">
        <f t="shared" si="11"/>
        <v>999999999</v>
      </c>
      <c r="I36" s="15">
        <f t="shared" si="10"/>
        <v>999999999</v>
      </c>
      <c r="J36" s="15">
        <f t="shared" si="1"/>
        <v>999999999</v>
      </c>
      <c r="K36" s="15">
        <f t="shared" si="2"/>
        <v>999999999</v>
      </c>
      <c r="L36" s="15">
        <f t="shared" si="3"/>
        <v>2876.1280000000002</v>
      </c>
      <c r="M36" s="15">
        <f t="shared" si="4"/>
        <v>2876.1280000000002</v>
      </c>
      <c r="N36" s="15">
        <f t="shared" si="5"/>
        <v>2876.1280000000002</v>
      </c>
      <c r="O36" s="15">
        <f t="shared" si="6"/>
        <v>2876.1280000000002</v>
      </c>
      <c r="P36" s="15">
        <f t="shared" si="7"/>
        <v>2876.1280000000002</v>
      </c>
      <c r="Q36" s="15">
        <f t="shared" si="8"/>
        <v>999999999</v>
      </c>
      <c r="R36" s="15">
        <f t="shared" si="9"/>
        <v>999999999</v>
      </c>
      <c r="S36" s="15">
        <v>2876128</v>
      </c>
      <c r="T36" s="15">
        <v>10000000</v>
      </c>
      <c r="U36" s="15">
        <v>9000000</v>
      </c>
      <c r="V36" s="15">
        <v>2000</v>
      </c>
      <c r="W36" s="15">
        <v>5</v>
      </c>
      <c r="X36" s="20" t="s">
        <v>92</v>
      </c>
      <c r="Y36" s="16">
        <v>1.3888888888888888E-2</v>
      </c>
      <c r="Z36" s="15">
        <v>3</v>
      </c>
      <c r="AA36" s="15">
        <v>24</v>
      </c>
      <c r="AB36" s="15" t="s">
        <v>3</v>
      </c>
      <c r="AC36" s="15">
        <v>6</v>
      </c>
      <c r="AD36" s="15">
        <v>20888</v>
      </c>
      <c r="AE36" s="15">
        <v>24032</v>
      </c>
      <c r="AF36" s="15" t="s">
        <v>5</v>
      </c>
      <c r="AG36" s="15">
        <v>300</v>
      </c>
      <c r="AH36" s="15">
        <v>5000</v>
      </c>
      <c r="AI36" s="15" t="s">
        <v>2</v>
      </c>
      <c r="AJ36" s="15">
        <v>1</v>
      </c>
      <c r="AK36" s="15">
        <v>12</v>
      </c>
      <c r="AL36" s="15">
        <v>20</v>
      </c>
      <c r="AM36" s="15" t="s">
        <v>7</v>
      </c>
      <c r="AN36" s="15">
        <v>50</v>
      </c>
      <c r="AO36" s="15">
        <v>832</v>
      </c>
      <c r="AP36" s="15" t="s">
        <v>4</v>
      </c>
      <c r="AQ36" s="15">
        <v>8</v>
      </c>
      <c r="AR36" s="15">
        <v>50</v>
      </c>
      <c r="AS36" s="15">
        <v>206</v>
      </c>
      <c r="AT36" s="15" t="s">
        <v>24</v>
      </c>
      <c r="AU36" s="15">
        <v>200</v>
      </c>
      <c r="AV36" s="15">
        <v>3332</v>
      </c>
      <c r="AW36" s="15" t="s">
        <v>3</v>
      </c>
      <c r="AX36" s="15">
        <v>4</v>
      </c>
      <c r="AY36" s="15">
        <v>34</v>
      </c>
      <c r="AZ36" s="15">
        <v>110</v>
      </c>
      <c r="BA36" s="15">
        <v>6</v>
      </c>
      <c r="BB36" s="15">
        <v>365</v>
      </c>
      <c r="BD36" s="12">
        <f>'Исходные данные'!$AG37*'Исходные данные'!AK37+'Исходные данные'!$AN37*'Исходные данные'!AR37+'Исходные данные'!$AU37*'Исходные данные'!AY37</f>
        <v>15600</v>
      </c>
      <c r="BE36" s="12">
        <f>'Исходные данные'!$AG37*'Исходные данные'!AL37+'Исходные данные'!$AN37*'Исходные данные'!AS37+'Исходные данные'!$AU37*'Исходные данные'!AZ37</f>
        <v>36000</v>
      </c>
      <c r="BF36" s="12">
        <f t="shared" si="0"/>
        <v>62664</v>
      </c>
      <c r="BG36" s="12">
        <f t="shared" si="0"/>
        <v>72096</v>
      </c>
    </row>
    <row r="37" spans="1:59">
      <c r="A37" s="15" t="s">
        <v>303</v>
      </c>
      <c r="B37" s="15" t="s">
        <v>242</v>
      </c>
      <c r="C37" s="15" t="s">
        <v>242</v>
      </c>
      <c r="E37" s="15" t="s">
        <v>129</v>
      </c>
      <c r="F37" s="15">
        <f t="shared" si="13"/>
        <v>999999999</v>
      </c>
      <c r="G37" s="15">
        <f t="shared" si="12"/>
        <v>999999999</v>
      </c>
      <c r="H37" s="15">
        <f t="shared" si="11"/>
        <v>999999999</v>
      </c>
      <c r="I37" s="15">
        <f t="shared" si="10"/>
        <v>999999999</v>
      </c>
      <c r="J37" s="15">
        <f t="shared" si="1"/>
        <v>999999999</v>
      </c>
      <c r="K37" s="15">
        <f t="shared" si="2"/>
        <v>2876.1280000000002</v>
      </c>
      <c r="L37" s="15">
        <f t="shared" si="3"/>
        <v>2876.1280000000002</v>
      </c>
      <c r="M37" s="15">
        <f t="shared" si="4"/>
        <v>2876.1280000000002</v>
      </c>
      <c r="N37" s="15">
        <f t="shared" si="5"/>
        <v>2876.1280000000002</v>
      </c>
      <c r="O37" s="15">
        <f t="shared" si="6"/>
        <v>2876.1280000000002</v>
      </c>
      <c r="P37" s="15">
        <f t="shared" si="7"/>
        <v>999999999</v>
      </c>
      <c r="Q37" s="15">
        <f t="shared" si="8"/>
        <v>999999999</v>
      </c>
      <c r="R37" s="15">
        <f t="shared" si="9"/>
        <v>999999999</v>
      </c>
      <c r="S37" s="15">
        <v>2876128</v>
      </c>
      <c r="T37" s="15">
        <v>10000000</v>
      </c>
      <c r="U37" s="15">
        <v>9000000</v>
      </c>
      <c r="V37" s="15">
        <v>2000</v>
      </c>
      <c r="W37" s="15">
        <v>5</v>
      </c>
      <c r="X37" s="20" t="s">
        <v>92</v>
      </c>
      <c r="Y37" s="16">
        <v>1.3888888888888888E-2</v>
      </c>
      <c r="Z37" s="15">
        <v>3</v>
      </c>
      <c r="AA37" s="15">
        <v>24</v>
      </c>
      <c r="AB37" s="15" t="s">
        <v>3</v>
      </c>
      <c r="AC37" s="15">
        <v>6</v>
      </c>
      <c r="AD37" s="15">
        <v>20888</v>
      </c>
      <c r="AE37" s="15">
        <v>24032</v>
      </c>
      <c r="AF37" s="15" t="s">
        <v>5</v>
      </c>
      <c r="AG37" s="15">
        <v>300</v>
      </c>
      <c r="AH37" s="15">
        <v>5000</v>
      </c>
      <c r="AI37" s="15" t="s">
        <v>2</v>
      </c>
      <c r="AJ37" s="15">
        <v>1</v>
      </c>
      <c r="AK37" s="15">
        <v>12</v>
      </c>
      <c r="AL37" s="15">
        <v>20</v>
      </c>
      <c r="AM37" s="15" t="s">
        <v>7</v>
      </c>
      <c r="AN37" s="15">
        <v>50</v>
      </c>
      <c r="AO37" s="15">
        <v>832</v>
      </c>
      <c r="AP37" s="15" t="s">
        <v>4</v>
      </c>
      <c r="AQ37" s="15">
        <v>8</v>
      </c>
      <c r="AR37" s="15">
        <v>50</v>
      </c>
      <c r="AS37" s="15">
        <v>206</v>
      </c>
      <c r="AT37" s="15" t="s">
        <v>9</v>
      </c>
      <c r="AU37" s="15">
        <v>50</v>
      </c>
      <c r="AV37" s="15">
        <v>832</v>
      </c>
      <c r="AW37" s="15" t="s">
        <v>3</v>
      </c>
      <c r="AX37" s="15">
        <v>5</v>
      </c>
      <c r="AY37" s="15">
        <v>190</v>
      </c>
      <c r="AZ37" s="15">
        <v>394</v>
      </c>
      <c r="BA37" s="15">
        <v>6</v>
      </c>
      <c r="BB37" s="15">
        <v>366</v>
      </c>
      <c r="BD37" s="12">
        <f>'Исходные данные'!$AG38*'Исходные данные'!AK38+'Исходные данные'!$AN38*'Исходные данные'!AR38+'Исходные данные'!$AU38*'Исходные данные'!AY38</f>
        <v>14260</v>
      </c>
      <c r="BE37" s="12">
        <f>'Исходные данные'!$AG38*'Исходные данные'!AL38+'Исходные данные'!$AN38*'Исходные данные'!AS38+'Исходные данные'!$AU38*'Исходные данные'!AZ38</f>
        <v>37260</v>
      </c>
      <c r="BF37" s="12">
        <f t="shared" si="0"/>
        <v>62664</v>
      </c>
      <c r="BG37" s="12">
        <f t="shared" si="0"/>
        <v>72096</v>
      </c>
    </row>
    <row r="38" spans="1:59">
      <c r="A38" s="15" t="s">
        <v>304</v>
      </c>
      <c r="B38" s="15" t="s">
        <v>242</v>
      </c>
      <c r="C38" s="15" t="s">
        <v>242</v>
      </c>
      <c r="E38" s="15" t="s">
        <v>130</v>
      </c>
      <c r="F38" s="15">
        <f t="shared" si="13"/>
        <v>999999999</v>
      </c>
      <c r="G38" s="15">
        <f t="shared" si="12"/>
        <v>999999999</v>
      </c>
      <c r="H38" s="15">
        <f t="shared" si="11"/>
        <v>999999999</v>
      </c>
      <c r="I38" s="15">
        <f t="shared" si="10"/>
        <v>999999999</v>
      </c>
      <c r="J38" s="15">
        <f t="shared" si="1"/>
        <v>2876.1280000000002</v>
      </c>
      <c r="K38" s="15">
        <f t="shared" si="2"/>
        <v>2876.1280000000002</v>
      </c>
      <c r="L38" s="15">
        <f t="shared" si="3"/>
        <v>2876.1280000000002</v>
      </c>
      <c r="M38" s="15">
        <f t="shared" si="4"/>
        <v>2876.1280000000002</v>
      </c>
      <c r="N38" s="15">
        <f t="shared" si="5"/>
        <v>2876.1280000000002</v>
      </c>
      <c r="O38" s="15">
        <f t="shared" si="6"/>
        <v>999999999</v>
      </c>
      <c r="P38" s="15">
        <f t="shared" si="7"/>
        <v>999999999</v>
      </c>
      <c r="Q38" s="15">
        <f t="shared" si="8"/>
        <v>999999999</v>
      </c>
      <c r="R38" s="15">
        <f t="shared" si="9"/>
        <v>999999999</v>
      </c>
      <c r="S38" s="15">
        <v>2876128</v>
      </c>
      <c r="T38" s="15">
        <v>10000000</v>
      </c>
      <c r="U38" s="15">
        <v>9000000</v>
      </c>
      <c r="V38" s="15">
        <v>2000</v>
      </c>
      <c r="W38" s="15">
        <v>5</v>
      </c>
      <c r="X38" s="20" t="s">
        <v>92</v>
      </c>
      <c r="Y38" s="16">
        <v>1.3888888888888888E-2</v>
      </c>
      <c r="Z38" s="15">
        <v>3</v>
      </c>
      <c r="AA38" s="15">
        <v>24</v>
      </c>
      <c r="AB38" s="15" t="s">
        <v>3</v>
      </c>
      <c r="AC38" s="15">
        <v>6</v>
      </c>
      <c r="AD38" s="15">
        <v>20888</v>
      </c>
      <c r="AE38" s="15">
        <v>24032</v>
      </c>
      <c r="AF38" s="15" t="s">
        <v>5</v>
      </c>
      <c r="AG38" s="15">
        <v>300</v>
      </c>
      <c r="AH38" s="15">
        <v>5000</v>
      </c>
      <c r="AI38" s="15" t="s">
        <v>2</v>
      </c>
      <c r="AJ38" s="15">
        <v>1</v>
      </c>
      <c r="AK38" s="15">
        <v>12</v>
      </c>
      <c r="AL38" s="15">
        <v>20</v>
      </c>
      <c r="AM38" s="15" t="s">
        <v>7</v>
      </c>
      <c r="AN38" s="15">
        <v>50</v>
      </c>
      <c r="AO38" s="15">
        <v>832</v>
      </c>
      <c r="AP38" s="15" t="s">
        <v>4</v>
      </c>
      <c r="AQ38" s="15">
        <v>8</v>
      </c>
      <c r="AR38" s="15">
        <v>50</v>
      </c>
      <c r="AS38" s="15">
        <v>206</v>
      </c>
      <c r="AT38" s="15" t="s">
        <v>10</v>
      </c>
      <c r="AU38" s="15">
        <v>40</v>
      </c>
      <c r="AV38" s="15">
        <v>666</v>
      </c>
      <c r="AW38" s="15" t="s">
        <v>2</v>
      </c>
      <c r="AX38" s="15">
        <v>4</v>
      </c>
      <c r="AY38" s="15">
        <v>204</v>
      </c>
      <c r="AZ38" s="15">
        <v>524</v>
      </c>
      <c r="BA38" s="15">
        <v>6</v>
      </c>
      <c r="BB38" s="15">
        <v>367</v>
      </c>
      <c r="BD38" s="12">
        <f>'Исходные данные'!$AG39*'Исходные данные'!AK39+'Исходные данные'!$AN39*'Исходные данные'!AR39+'Исходные данные'!$AU39*'Исходные данные'!AY39</f>
        <v>13660</v>
      </c>
      <c r="BE38" s="12">
        <f>'Исходные данные'!$AG39*'Исходные данные'!AL39+'Исходные данные'!$AN39*'Исходные данные'!AS39+'Исходные данные'!$AU39*'Исходные данные'!AZ39</f>
        <v>37780</v>
      </c>
      <c r="BF38" s="12">
        <f t="shared" si="0"/>
        <v>62664</v>
      </c>
      <c r="BG38" s="12">
        <f t="shared" si="0"/>
        <v>72096</v>
      </c>
    </row>
    <row r="39" spans="1:59">
      <c r="A39" s="15" t="s">
        <v>305</v>
      </c>
      <c r="B39" s="15" t="s">
        <v>242</v>
      </c>
      <c r="C39" s="15" t="s">
        <v>242</v>
      </c>
      <c r="E39" s="15" t="s">
        <v>131</v>
      </c>
      <c r="F39" s="15">
        <f t="shared" si="13"/>
        <v>999999999</v>
      </c>
      <c r="G39" s="15">
        <f t="shared" si="12"/>
        <v>999999999</v>
      </c>
      <c r="H39" s="15">
        <f t="shared" si="11"/>
        <v>999999999</v>
      </c>
      <c r="I39" s="15">
        <f t="shared" si="10"/>
        <v>2876.1280000000002</v>
      </c>
      <c r="J39" s="15">
        <f t="shared" si="1"/>
        <v>2876.1280000000002</v>
      </c>
      <c r="K39" s="15">
        <f t="shared" si="2"/>
        <v>2876.1280000000002</v>
      </c>
      <c r="L39" s="15">
        <f t="shared" si="3"/>
        <v>2876.1280000000002</v>
      </c>
      <c r="M39" s="15">
        <f t="shared" si="4"/>
        <v>2876.1280000000002</v>
      </c>
      <c r="N39" s="15">
        <f t="shared" si="5"/>
        <v>999999999</v>
      </c>
      <c r="O39" s="15">
        <f t="shared" si="6"/>
        <v>999999999</v>
      </c>
      <c r="P39" s="15">
        <f t="shared" si="7"/>
        <v>999999999</v>
      </c>
      <c r="Q39" s="15">
        <f t="shared" si="8"/>
        <v>999999999</v>
      </c>
      <c r="R39" s="15">
        <f t="shared" si="9"/>
        <v>999999999</v>
      </c>
      <c r="S39" s="15">
        <v>2876128</v>
      </c>
      <c r="T39" s="15">
        <v>10000000</v>
      </c>
      <c r="U39" s="15">
        <v>9000000</v>
      </c>
      <c r="V39" s="15">
        <v>2000</v>
      </c>
      <c r="W39" s="15">
        <v>5</v>
      </c>
      <c r="X39" s="20" t="s">
        <v>92</v>
      </c>
      <c r="Y39" s="16">
        <v>1.3888888888888888E-2</v>
      </c>
      <c r="Z39" s="15">
        <v>3</v>
      </c>
      <c r="AA39" s="15">
        <v>24</v>
      </c>
      <c r="AB39" s="15" t="s">
        <v>3</v>
      </c>
      <c r="AC39" s="15">
        <v>6</v>
      </c>
      <c r="AD39" s="15">
        <v>20888</v>
      </c>
      <c r="AE39" s="15">
        <v>24032</v>
      </c>
      <c r="AF39" s="15" t="s">
        <v>5</v>
      </c>
      <c r="AG39" s="15">
        <v>300</v>
      </c>
      <c r="AH39" s="15">
        <v>5000</v>
      </c>
      <c r="AI39" s="15" t="s">
        <v>2</v>
      </c>
      <c r="AJ39" s="15">
        <v>1</v>
      </c>
      <c r="AK39" s="15">
        <v>12</v>
      </c>
      <c r="AL39" s="15">
        <v>20</v>
      </c>
      <c r="AM39" s="15" t="s">
        <v>7</v>
      </c>
      <c r="AN39" s="15">
        <v>50</v>
      </c>
      <c r="AO39" s="15">
        <v>832</v>
      </c>
      <c r="AP39" s="15" t="s">
        <v>4</v>
      </c>
      <c r="AQ39" s="15">
        <v>8</v>
      </c>
      <c r="AR39" s="15">
        <v>50</v>
      </c>
      <c r="AS39" s="15">
        <v>206</v>
      </c>
      <c r="AT39" s="15" t="s">
        <v>71</v>
      </c>
      <c r="AU39" s="15">
        <v>30</v>
      </c>
      <c r="AV39" s="15">
        <v>500</v>
      </c>
      <c r="AW39" s="15" t="s">
        <v>3</v>
      </c>
      <c r="AX39" s="15">
        <v>6</v>
      </c>
      <c r="AY39" s="15">
        <v>252</v>
      </c>
      <c r="AZ39" s="15">
        <v>716</v>
      </c>
      <c r="BA39" s="15">
        <v>6</v>
      </c>
      <c r="BB39" s="15">
        <v>368</v>
      </c>
      <c r="BD39" s="12">
        <f>'Исходные данные'!$AG40*'Исходные данные'!AK40+'Исходные данные'!$AN40*'Исходные данные'!AR40+'Исходные данные'!$AU40*'Исходные данные'!AY40</f>
        <v>11300</v>
      </c>
      <c r="BE39" s="12">
        <f>'Исходные данные'!$AG40*'Исходные данные'!AL40+'Исходные данные'!$AN40*'Исходные данные'!AS40+'Исходные данные'!$AU40*'Исходные данные'!AZ40</f>
        <v>39900</v>
      </c>
      <c r="BF39" s="12">
        <f t="shared" si="0"/>
        <v>62664</v>
      </c>
      <c r="BG39" s="12">
        <f t="shared" si="0"/>
        <v>72096</v>
      </c>
    </row>
    <row r="40" spans="1:59">
      <c r="A40" s="15" t="s">
        <v>306</v>
      </c>
      <c r="B40" s="15" t="s">
        <v>242</v>
      </c>
      <c r="C40" s="15" t="s">
        <v>242</v>
      </c>
      <c r="E40" s="15" t="s">
        <v>132</v>
      </c>
      <c r="F40" s="15">
        <f t="shared" si="13"/>
        <v>999999999</v>
      </c>
      <c r="G40" s="15">
        <f t="shared" si="12"/>
        <v>999999999</v>
      </c>
      <c r="H40" s="15">
        <f t="shared" si="11"/>
        <v>2876.1280000000002</v>
      </c>
      <c r="I40" s="15">
        <f t="shared" si="10"/>
        <v>2876.1280000000002</v>
      </c>
      <c r="J40" s="15">
        <f t="shared" si="1"/>
        <v>2876.1280000000002</v>
      </c>
      <c r="K40" s="15">
        <f t="shared" si="2"/>
        <v>2876.1280000000002</v>
      </c>
      <c r="L40" s="15">
        <f t="shared" si="3"/>
        <v>2876.1280000000002</v>
      </c>
      <c r="M40" s="15">
        <f t="shared" si="4"/>
        <v>999999999</v>
      </c>
      <c r="N40" s="15">
        <f t="shared" si="5"/>
        <v>999999999</v>
      </c>
      <c r="O40" s="15">
        <f t="shared" si="6"/>
        <v>999999999</v>
      </c>
      <c r="P40" s="15">
        <f t="shared" si="7"/>
        <v>999999999</v>
      </c>
      <c r="Q40" s="15">
        <f t="shared" si="8"/>
        <v>999999999</v>
      </c>
      <c r="R40" s="15">
        <f t="shared" si="9"/>
        <v>999999999</v>
      </c>
      <c r="S40" s="15">
        <v>2876128</v>
      </c>
      <c r="T40" s="15">
        <v>10000000</v>
      </c>
      <c r="U40" s="15">
        <v>9000000</v>
      </c>
      <c r="V40" s="15">
        <v>2000</v>
      </c>
      <c r="W40" s="15">
        <v>5</v>
      </c>
      <c r="X40" s="20" t="s">
        <v>92</v>
      </c>
      <c r="Y40" s="16">
        <v>1.3888888888888888E-2</v>
      </c>
      <c r="Z40" s="15">
        <v>3</v>
      </c>
      <c r="AA40" s="15">
        <v>24</v>
      </c>
      <c r="AB40" s="15" t="s">
        <v>3</v>
      </c>
      <c r="AC40" s="15">
        <v>6</v>
      </c>
      <c r="AD40" s="15">
        <v>20888</v>
      </c>
      <c r="AE40" s="15">
        <v>24032</v>
      </c>
      <c r="AF40" s="15" t="s">
        <v>5</v>
      </c>
      <c r="AG40" s="15">
        <v>300</v>
      </c>
      <c r="AH40" s="15">
        <v>5000</v>
      </c>
      <c r="AI40" s="15" t="s">
        <v>2</v>
      </c>
      <c r="AJ40" s="15">
        <v>1</v>
      </c>
      <c r="AK40" s="15">
        <v>12</v>
      </c>
      <c r="AL40" s="15">
        <v>20</v>
      </c>
      <c r="AM40" s="15" t="s">
        <v>7</v>
      </c>
      <c r="AN40" s="15">
        <v>50</v>
      </c>
      <c r="AO40" s="15">
        <v>832</v>
      </c>
      <c r="AP40" s="15" t="s">
        <v>4</v>
      </c>
      <c r="AQ40" s="15">
        <v>8</v>
      </c>
      <c r="AR40" s="15">
        <v>50</v>
      </c>
      <c r="AS40" s="15">
        <v>206</v>
      </c>
      <c r="AT40" s="15" t="s">
        <v>73</v>
      </c>
      <c r="AU40" s="15">
        <v>200</v>
      </c>
      <c r="AV40" s="15">
        <v>3332</v>
      </c>
      <c r="AW40" s="15" t="s">
        <v>3</v>
      </c>
      <c r="AX40" s="15">
        <v>3</v>
      </c>
      <c r="AY40" s="15">
        <v>26</v>
      </c>
      <c r="AZ40" s="15">
        <v>118</v>
      </c>
      <c r="BA40" s="15">
        <v>6</v>
      </c>
      <c r="BB40" s="15">
        <v>369</v>
      </c>
      <c r="BD40" s="12">
        <f>'Исходные данные'!$AG41*'Исходные данные'!AK41+'Исходные данные'!$AN41*'Исходные данные'!AR41+'Исходные данные'!$AU41*'Исходные данные'!AY41</f>
        <v>13700</v>
      </c>
      <c r="BE40" s="12">
        <f>'Исходные данные'!$AG41*'Исходные данные'!AL41+'Исходные данные'!$AN41*'Исходные данные'!AS41+'Исходные данные'!$AU41*'Исходные данные'!AZ41</f>
        <v>37900</v>
      </c>
      <c r="BF40" s="12">
        <f t="shared" si="0"/>
        <v>62664</v>
      </c>
      <c r="BG40" s="12">
        <f t="shared" si="0"/>
        <v>72096</v>
      </c>
    </row>
    <row r="41" spans="1:59">
      <c r="A41" s="15" t="s">
        <v>307</v>
      </c>
      <c r="B41" s="15" t="s">
        <v>262</v>
      </c>
      <c r="C41" s="15" t="s">
        <v>262</v>
      </c>
      <c r="E41" s="15" t="s">
        <v>246</v>
      </c>
      <c r="F41" s="15">
        <f t="shared" si="13"/>
        <v>999999999</v>
      </c>
      <c r="G41" s="15">
        <f t="shared" si="12"/>
        <v>999999999</v>
      </c>
      <c r="H41" s="15">
        <f t="shared" si="11"/>
        <v>999999999</v>
      </c>
      <c r="I41" s="15">
        <f t="shared" si="10"/>
        <v>999999999</v>
      </c>
      <c r="J41" s="15">
        <f t="shared" si="1"/>
        <v>999999999</v>
      </c>
      <c r="K41" s="15">
        <f t="shared" si="2"/>
        <v>999999999</v>
      </c>
      <c r="L41" s="15">
        <f t="shared" si="3"/>
        <v>2889.1120000000001</v>
      </c>
      <c r="M41" s="15">
        <f t="shared" si="4"/>
        <v>999999999</v>
      </c>
      <c r="N41" s="15">
        <f t="shared" si="5"/>
        <v>999999999</v>
      </c>
      <c r="O41" s="15">
        <f t="shared" si="6"/>
        <v>999999999</v>
      </c>
      <c r="P41" s="15">
        <f t="shared" si="7"/>
        <v>999999999</v>
      </c>
      <c r="Q41" s="15">
        <f t="shared" si="8"/>
        <v>999999999</v>
      </c>
      <c r="R41" s="15">
        <f t="shared" si="9"/>
        <v>999999999</v>
      </c>
      <c r="S41" s="15">
        <v>2889112</v>
      </c>
      <c r="T41" s="15">
        <v>10000000</v>
      </c>
      <c r="U41" s="15">
        <v>9000000</v>
      </c>
      <c r="V41" s="15">
        <v>2000</v>
      </c>
      <c r="W41" s="15">
        <v>10</v>
      </c>
      <c r="X41" s="20" t="s">
        <v>105</v>
      </c>
      <c r="Y41" s="16">
        <v>1.3888888888888888E-2</v>
      </c>
      <c r="Z41" s="15">
        <v>3</v>
      </c>
      <c r="AA41" s="15">
        <v>24</v>
      </c>
      <c r="AB41" s="15" t="s">
        <v>3</v>
      </c>
      <c r="AC41" s="15">
        <v>6</v>
      </c>
      <c r="AD41" s="15">
        <v>20888</v>
      </c>
      <c r="AE41" s="15">
        <v>24032</v>
      </c>
      <c r="AF41" s="15" t="s">
        <v>5</v>
      </c>
      <c r="AG41" s="15">
        <v>300</v>
      </c>
      <c r="AH41" s="15">
        <v>5000</v>
      </c>
      <c r="AI41" s="15" t="s">
        <v>2</v>
      </c>
      <c r="AJ41" s="15">
        <v>1</v>
      </c>
      <c r="AK41" s="15">
        <v>12</v>
      </c>
      <c r="AL41" s="15">
        <v>20</v>
      </c>
      <c r="AM41" s="15" t="s">
        <v>7</v>
      </c>
      <c r="AN41" s="15">
        <v>50</v>
      </c>
      <c r="AO41" s="15">
        <v>832</v>
      </c>
      <c r="AP41" s="15" t="s">
        <v>4</v>
      </c>
      <c r="AQ41" s="15">
        <v>8</v>
      </c>
      <c r="AR41" s="15">
        <v>50</v>
      </c>
      <c r="AS41" s="15">
        <v>206</v>
      </c>
      <c r="AT41" s="15" t="s">
        <v>97</v>
      </c>
      <c r="AU41" s="15">
        <v>50</v>
      </c>
      <c r="AV41" s="15">
        <v>832</v>
      </c>
      <c r="AW41" s="15" t="s">
        <v>2</v>
      </c>
      <c r="AX41" s="15">
        <v>2</v>
      </c>
      <c r="AY41" s="15">
        <v>152</v>
      </c>
      <c r="AZ41" s="15">
        <v>432</v>
      </c>
      <c r="BA41" s="15">
        <v>6</v>
      </c>
      <c r="BB41" s="15">
        <v>431</v>
      </c>
      <c r="BD41" s="12">
        <f>'Исходные данные'!$AG42*'Исходные данные'!AK42+'Исходные данные'!$AN42*'Исходные данные'!AR42+'Исходные данные'!$AU42*'Исходные данные'!AY42</f>
        <v>143850</v>
      </c>
      <c r="BE41" s="12">
        <f>'Исходные данные'!$AG42*'Исходные данные'!AL42+'Исходные данные'!$AN42*'Исходные данные'!AS42+'Исходные данные'!$AU42*'Исходные данные'!AZ42</f>
        <v>397950</v>
      </c>
      <c r="BF41" s="12">
        <f t="shared" si="0"/>
        <v>604570</v>
      </c>
      <c r="BG41" s="12">
        <f t="shared" si="0"/>
        <v>641966</v>
      </c>
    </row>
    <row r="42" spans="1:59">
      <c r="A42" s="15" t="s">
        <v>308</v>
      </c>
      <c r="B42" s="15" t="s">
        <v>259</v>
      </c>
      <c r="C42" s="15" t="s">
        <v>259</v>
      </c>
      <c r="E42" s="15" t="s">
        <v>246</v>
      </c>
      <c r="F42" s="15">
        <f t="shared" si="13"/>
        <v>999999999</v>
      </c>
      <c r="G42" s="15">
        <f t="shared" si="12"/>
        <v>999999999</v>
      </c>
      <c r="H42" s="15">
        <f t="shared" si="11"/>
        <v>999999999</v>
      </c>
      <c r="I42" s="15">
        <f t="shared" si="10"/>
        <v>999999999</v>
      </c>
      <c r="J42" s="15">
        <f t="shared" si="1"/>
        <v>999999999</v>
      </c>
      <c r="K42" s="15">
        <f t="shared" si="2"/>
        <v>999999999</v>
      </c>
      <c r="L42" s="15">
        <f t="shared" si="3"/>
        <v>14237.808000000001</v>
      </c>
      <c r="M42" s="15">
        <f t="shared" si="4"/>
        <v>999999999</v>
      </c>
      <c r="N42" s="15">
        <f t="shared" si="5"/>
        <v>999999999</v>
      </c>
      <c r="O42" s="15">
        <f t="shared" si="6"/>
        <v>999999999</v>
      </c>
      <c r="P42" s="15">
        <f t="shared" si="7"/>
        <v>999999999</v>
      </c>
      <c r="Q42" s="15">
        <f t="shared" si="8"/>
        <v>999999999</v>
      </c>
      <c r="R42" s="15">
        <f t="shared" si="9"/>
        <v>999999999</v>
      </c>
      <c r="S42" s="15">
        <v>14237808</v>
      </c>
      <c r="T42" s="15">
        <v>10000000</v>
      </c>
      <c r="U42" s="15">
        <v>9000000</v>
      </c>
      <c r="V42" s="15">
        <v>2000</v>
      </c>
      <c r="W42" s="15">
        <v>5</v>
      </c>
      <c r="X42" s="20" t="s">
        <v>102</v>
      </c>
      <c r="Y42" s="16">
        <v>0.14583333333333334</v>
      </c>
      <c r="Z42" s="15">
        <v>1</v>
      </c>
      <c r="AA42" s="15">
        <v>8</v>
      </c>
      <c r="AB42" s="15" t="s">
        <v>26</v>
      </c>
      <c r="AC42" s="15">
        <v>28</v>
      </c>
      <c r="AD42" s="15">
        <v>604570</v>
      </c>
      <c r="AE42" s="15">
        <v>641966</v>
      </c>
      <c r="AF42" s="15" t="s">
        <v>5</v>
      </c>
      <c r="AG42" s="15">
        <v>3150</v>
      </c>
      <c r="AH42" s="15">
        <v>5000</v>
      </c>
      <c r="AI42" s="15" t="s">
        <v>2</v>
      </c>
      <c r="AJ42" s="15">
        <v>1</v>
      </c>
      <c r="AK42" s="15">
        <v>12</v>
      </c>
      <c r="AL42" s="15">
        <v>20</v>
      </c>
      <c r="AM42" s="15" t="s">
        <v>7</v>
      </c>
      <c r="AN42" s="15">
        <v>525</v>
      </c>
      <c r="AO42" s="15">
        <v>832</v>
      </c>
      <c r="AP42" s="15" t="s">
        <v>4</v>
      </c>
      <c r="AQ42" s="15">
        <v>8</v>
      </c>
      <c r="AR42" s="15">
        <v>50</v>
      </c>
      <c r="AS42" s="15">
        <v>206</v>
      </c>
      <c r="AT42" s="15" t="s">
        <v>97</v>
      </c>
      <c r="AU42" s="15">
        <v>525</v>
      </c>
      <c r="AV42" s="15">
        <v>832</v>
      </c>
      <c r="AW42" s="15" t="s">
        <v>2</v>
      </c>
      <c r="AX42" s="15">
        <v>2</v>
      </c>
      <c r="AY42" s="15">
        <v>152</v>
      </c>
      <c r="AZ42" s="15">
        <v>432</v>
      </c>
      <c r="BA42" s="15">
        <v>6</v>
      </c>
      <c r="BB42" s="15">
        <v>428</v>
      </c>
      <c r="BD42" s="12">
        <f>'Исходные данные'!$AG43*'Исходные данные'!AK43+'Исходные данные'!$AN43*'Исходные данные'!AR43+'Исходные данные'!$AU43*'Исходные данные'!AY43</f>
        <v>135470</v>
      </c>
      <c r="BE42" s="12">
        <f>'Исходные данные'!$AG43*'Исходные данные'!AL43+'Исходные данные'!$AN43*'Исходные данные'!AS43+'Исходные данные'!$AU43*'Исходные данные'!AZ43</f>
        <v>353970</v>
      </c>
      <c r="BF42" s="12">
        <f t="shared" si="0"/>
        <v>567174</v>
      </c>
      <c r="BG42" s="12">
        <f t="shared" si="0"/>
        <v>679362</v>
      </c>
    </row>
    <row r="43" spans="1:59">
      <c r="A43" s="15" t="s">
        <v>309</v>
      </c>
      <c r="B43" s="15" t="s">
        <v>154</v>
      </c>
      <c r="C43" s="15" t="s">
        <v>154</v>
      </c>
      <c r="E43" s="15" t="s">
        <v>130</v>
      </c>
      <c r="F43" s="15">
        <f t="shared" si="13"/>
        <v>999999999</v>
      </c>
      <c r="G43" s="15">
        <f t="shared" si="12"/>
        <v>999999999</v>
      </c>
      <c r="H43" s="15">
        <f t="shared" si="11"/>
        <v>999999999</v>
      </c>
      <c r="I43" s="15">
        <f t="shared" si="10"/>
        <v>999999999</v>
      </c>
      <c r="J43" s="15">
        <f t="shared" si="1"/>
        <v>999999999</v>
      </c>
      <c r="K43" s="15">
        <f t="shared" si="2"/>
        <v>999999999</v>
      </c>
      <c r="L43" s="15">
        <f t="shared" si="3"/>
        <v>8917.9439999999995</v>
      </c>
      <c r="M43" s="15">
        <f t="shared" si="4"/>
        <v>999999999</v>
      </c>
      <c r="N43" s="15">
        <f t="shared" si="5"/>
        <v>999999999</v>
      </c>
      <c r="O43" s="15">
        <f t="shared" si="6"/>
        <v>999999999</v>
      </c>
      <c r="P43" s="15">
        <f t="shared" si="7"/>
        <v>999999999</v>
      </c>
      <c r="Q43" s="15">
        <f t="shared" si="8"/>
        <v>999999999</v>
      </c>
      <c r="R43" s="15">
        <f t="shared" si="9"/>
        <v>999999999</v>
      </c>
      <c r="S43" s="15">
        <v>8917944</v>
      </c>
      <c r="T43" s="15">
        <v>10000000</v>
      </c>
      <c r="U43" s="15">
        <v>9000000</v>
      </c>
      <c r="V43" s="15">
        <v>2000</v>
      </c>
      <c r="W43" s="15">
        <v>5</v>
      </c>
      <c r="X43" s="20" t="s">
        <v>48</v>
      </c>
      <c r="Y43" s="16">
        <v>0.13194444444444445</v>
      </c>
      <c r="Z43" s="15">
        <v>1</v>
      </c>
      <c r="AA43" s="15">
        <v>8</v>
      </c>
      <c r="AB43" s="15" t="s">
        <v>26</v>
      </c>
      <c r="AC43" s="15">
        <v>28</v>
      </c>
      <c r="AD43" s="15">
        <v>567174</v>
      </c>
      <c r="AE43" s="15">
        <v>679362</v>
      </c>
      <c r="AF43" s="15" t="s">
        <v>5</v>
      </c>
      <c r="AG43" s="15">
        <v>2850</v>
      </c>
      <c r="AH43" s="15">
        <v>5000</v>
      </c>
      <c r="AI43" s="15" t="s">
        <v>2</v>
      </c>
      <c r="AJ43" s="15">
        <v>1</v>
      </c>
      <c r="AK43" s="15">
        <v>12</v>
      </c>
      <c r="AL43" s="15">
        <v>20</v>
      </c>
      <c r="AM43" s="15" t="s">
        <v>7</v>
      </c>
      <c r="AN43" s="15">
        <v>475</v>
      </c>
      <c r="AO43" s="15">
        <v>832</v>
      </c>
      <c r="AP43" s="15" t="s">
        <v>4</v>
      </c>
      <c r="AQ43" s="15">
        <v>8</v>
      </c>
      <c r="AR43" s="15">
        <v>50</v>
      </c>
      <c r="AS43" s="15">
        <v>206</v>
      </c>
      <c r="AT43" s="15" t="s">
        <v>10</v>
      </c>
      <c r="AU43" s="15">
        <v>380</v>
      </c>
      <c r="AV43" s="15">
        <v>666</v>
      </c>
      <c r="AW43" s="15" t="s">
        <v>2</v>
      </c>
      <c r="AX43" s="15">
        <v>4</v>
      </c>
      <c r="AY43" s="15">
        <v>204</v>
      </c>
      <c r="AZ43" s="15">
        <v>524</v>
      </c>
      <c r="BA43" s="15">
        <v>6</v>
      </c>
      <c r="BB43" s="15">
        <v>88</v>
      </c>
      <c r="BD43" s="12">
        <f>'Исходные данные'!$AG44*'Исходные данные'!AK44+'Исходные данные'!$AN44*'Исходные данные'!AR44+'Исходные данные'!$AU44*'Исходные данные'!AY44</f>
        <v>19350</v>
      </c>
      <c r="BE43" s="12">
        <f>'Исходные данные'!$AG44*'Исходные данные'!AL44+'Исходные данные'!$AN44*'Исходные данные'!AS44+'Исходные данные'!$AU44*'Исходные данные'!AZ44</f>
        <v>57450</v>
      </c>
      <c r="BF43" s="12">
        <f t="shared" si="0"/>
        <v>93998</v>
      </c>
      <c r="BG43" s="12">
        <f t="shared" si="0"/>
        <v>108146</v>
      </c>
    </row>
    <row r="44" spans="1:59">
      <c r="A44" s="15" t="s">
        <v>310</v>
      </c>
      <c r="B44" s="15" t="s">
        <v>243</v>
      </c>
      <c r="C44" s="15" t="s">
        <v>243</v>
      </c>
      <c r="E44" s="15" t="s">
        <v>128</v>
      </c>
      <c r="F44" s="15">
        <f t="shared" si="13"/>
        <v>999999999</v>
      </c>
      <c r="G44" s="15">
        <f t="shared" si="12"/>
        <v>999999999</v>
      </c>
      <c r="H44" s="15">
        <f t="shared" si="11"/>
        <v>999999999</v>
      </c>
      <c r="I44" s="15">
        <f t="shared" si="10"/>
        <v>999999999</v>
      </c>
      <c r="J44" s="15">
        <f t="shared" si="1"/>
        <v>999999999</v>
      </c>
      <c r="K44" s="15">
        <f t="shared" si="2"/>
        <v>999999999</v>
      </c>
      <c r="L44" s="15">
        <f t="shared" si="3"/>
        <v>2876.1280000000002</v>
      </c>
      <c r="M44" s="15">
        <f t="shared" si="4"/>
        <v>2876.1280000000002</v>
      </c>
      <c r="N44" s="15">
        <f t="shared" si="5"/>
        <v>2876.1280000000002</v>
      </c>
      <c r="O44" s="15">
        <f t="shared" si="6"/>
        <v>2876.1280000000002</v>
      </c>
      <c r="P44" s="15">
        <f t="shared" si="7"/>
        <v>2876.1280000000002</v>
      </c>
      <c r="Q44" s="15">
        <f t="shared" si="8"/>
        <v>999999999</v>
      </c>
      <c r="R44" s="15">
        <f t="shared" si="9"/>
        <v>999999999</v>
      </c>
      <c r="S44" s="15">
        <v>2876128</v>
      </c>
      <c r="T44" s="15">
        <v>10000000</v>
      </c>
      <c r="U44" s="15">
        <v>9000000</v>
      </c>
      <c r="V44" s="15">
        <v>2000</v>
      </c>
      <c r="W44" s="15">
        <v>10</v>
      </c>
      <c r="X44" s="20" t="s">
        <v>93</v>
      </c>
      <c r="Y44" s="16">
        <v>2.0833333333333332E-2</v>
      </c>
      <c r="Z44" s="15">
        <v>2</v>
      </c>
      <c r="AA44" s="15">
        <v>10</v>
      </c>
      <c r="AB44" s="15" t="s">
        <v>26</v>
      </c>
      <c r="AC44" s="15">
        <v>15</v>
      </c>
      <c r="AD44" s="15">
        <v>46999</v>
      </c>
      <c r="AE44" s="15">
        <v>54073</v>
      </c>
      <c r="AF44" s="15" t="s">
        <v>5</v>
      </c>
      <c r="AG44" s="15">
        <v>450</v>
      </c>
      <c r="AH44" s="15">
        <v>5000</v>
      </c>
      <c r="AI44" s="15" t="s">
        <v>2</v>
      </c>
      <c r="AJ44" s="15">
        <v>1</v>
      </c>
      <c r="AK44" s="15">
        <v>12</v>
      </c>
      <c r="AL44" s="15">
        <v>20</v>
      </c>
      <c r="AM44" s="15" t="s">
        <v>7</v>
      </c>
      <c r="AN44" s="15">
        <v>75</v>
      </c>
      <c r="AO44" s="15">
        <v>832</v>
      </c>
      <c r="AP44" s="15" t="s">
        <v>4</v>
      </c>
      <c r="AQ44" s="15">
        <v>8</v>
      </c>
      <c r="AR44" s="15">
        <v>50</v>
      </c>
      <c r="AS44" s="15">
        <v>206</v>
      </c>
      <c r="AT44" s="15" t="s">
        <v>24</v>
      </c>
      <c r="AU44" s="15">
        <v>300</v>
      </c>
      <c r="AV44" s="15">
        <v>3332</v>
      </c>
      <c r="AW44" s="15" t="s">
        <v>3</v>
      </c>
      <c r="AX44" s="15">
        <v>4</v>
      </c>
      <c r="AY44" s="15">
        <v>34</v>
      </c>
      <c r="AZ44" s="15">
        <v>110</v>
      </c>
      <c r="BA44" s="15">
        <v>6</v>
      </c>
      <c r="BB44" s="15">
        <v>370</v>
      </c>
      <c r="BD44" s="12">
        <f>'Исходные данные'!$AG45*'Исходные данные'!AK45+'Исходные данные'!$AN45*'Исходные данные'!AR45+'Исходные данные'!$AU45*'Исходные данные'!AY45</f>
        <v>23400</v>
      </c>
      <c r="BE44" s="12">
        <f>'Исходные данные'!$AG45*'Исходные данные'!AL45+'Исходные данные'!$AN45*'Исходные данные'!AS45+'Исходные данные'!$AU45*'Исходные данные'!AZ45</f>
        <v>54000</v>
      </c>
      <c r="BF44" s="12">
        <f t="shared" si="0"/>
        <v>93998</v>
      </c>
      <c r="BG44" s="12">
        <f t="shared" si="0"/>
        <v>108146</v>
      </c>
    </row>
    <row r="45" spans="1:59">
      <c r="A45" s="15" t="s">
        <v>311</v>
      </c>
      <c r="B45" s="15" t="s">
        <v>243</v>
      </c>
      <c r="C45" s="15" t="s">
        <v>243</v>
      </c>
      <c r="E45" s="15" t="s">
        <v>129</v>
      </c>
      <c r="F45" s="15">
        <f t="shared" si="13"/>
        <v>999999999</v>
      </c>
      <c r="G45" s="15">
        <f t="shared" si="12"/>
        <v>999999999</v>
      </c>
      <c r="H45" s="15">
        <f t="shared" si="11"/>
        <v>999999999</v>
      </c>
      <c r="I45" s="15">
        <f t="shared" si="10"/>
        <v>999999999</v>
      </c>
      <c r="J45" s="15">
        <f t="shared" si="1"/>
        <v>999999999</v>
      </c>
      <c r="K45" s="15">
        <f t="shared" si="2"/>
        <v>2876.1280000000002</v>
      </c>
      <c r="L45" s="15">
        <f t="shared" si="3"/>
        <v>2876.1280000000002</v>
      </c>
      <c r="M45" s="15">
        <f t="shared" si="4"/>
        <v>2876.1280000000002</v>
      </c>
      <c r="N45" s="15">
        <f t="shared" si="5"/>
        <v>2876.1280000000002</v>
      </c>
      <c r="O45" s="15">
        <f t="shared" si="6"/>
        <v>2876.1280000000002</v>
      </c>
      <c r="P45" s="15">
        <f t="shared" si="7"/>
        <v>999999999</v>
      </c>
      <c r="Q45" s="15">
        <f t="shared" si="8"/>
        <v>999999999</v>
      </c>
      <c r="R45" s="15">
        <f t="shared" si="9"/>
        <v>999999999</v>
      </c>
      <c r="S45" s="15">
        <v>2876128</v>
      </c>
      <c r="T45" s="15">
        <v>10000000</v>
      </c>
      <c r="U45" s="15">
        <v>9000000</v>
      </c>
      <c r="V45" s="15">
        <v>2000</v>
      </c>
      <c r="W45" s="15">
        <v>10</v>
      </c>
      <c r="X45" s="20" t="s">
        <v>93</v>
      </c>
      <c r="Y45" s="16">
        <v>2.0833333333333332E-2</v>
      </c>
      <c r="Z45" s="15">
        <v>2</v>
      </c>
      <c r="AA45" s="15">
        <v>10</v>
      </c>
      <c r="AB45" s="15" t="s">
        <v>26</v>
      </c>
      <c r="AC45" s="15">
        <v>15</v>
      </c>
      <c r="AD45" s="15">
        <v>46999</v>
      </c>
      <c r="AE45" s="15">
        <v>54073</v>
      </c>
      <c r="AF45" s="15" t="s">
        <v>5</v>
      </c>
      <c r="AG45" s="15">
        <v>450</v>
      </c>
      <c r="AH45" s="15">
        <v>5000</v>
      </c>
      <c r="AI45" s="15" t="s">
        <v>2</v>
      </c>
      <c r="AJ45" s="15">
        <v>1</v>
      </c>
      <c r="AK45" s="15">
        <v>12</v>
      </c>
      <c r="AL45" s="15">
        <v>20</v>
      </c>
      <c r="AM45" s="15" t="s">
        <v>7</v>
      </c>
      <c r="AN45" s="15">
        <v>75</v>
      </c>
      <c r="AO45" s="15">
        <v>832</v>
      </c>
      <c r="AP45" s="15" t="s">
        <v>4</v>
      </c>
      <c r="AQ45" s="15">
        <v>8</v>
      </c>
      <c r="AR45" s="15">
        <v>50</v>
      </c>
      <c r="AS45" s="15">
        <v>206</v>
      </c>
      <c r="AT45" s="15" t="s">
        <v>9</v>
      </c>
      <c r="AU45" s="15">
        <v>75</v>
      </c>
      <c r="AV45" s="15">
        <v>832</v>
      </c>
      <c r="AW45" s="15" t="s">
        <v>3</v>
      </c>
      <c r="AX45" s="15">
        <v>5</v>
      </c>
      <c r="AY45" s="15">
        <v>190</v>
      </c>
      <c r="AZ45" s="15">
        <v>394</v>
      </c>
      <c r="BA45" s="15">
        <v>6</v>
      </c>
      <c r="BB45" s="15">
        <v>371</v>
      </c>
      <c r="BD45" s="12">
        <f>'Исходные данные'!$AG46*'Исходные данные'!AK46+'Исходные данные'!$AN46*'Исходные данные'!AR46+'Исходные данные'!$AU46*'Исходные данные'!AY46</f>
        <v>21390</v>
      </c>
      <c r="BE45" s="12">
        <f>'Исходные данные'!$AG46*'Исходные данные'!AL46+'Исходные данные'!$AN46*'Исходные данные'!AS46+'Исходные данные'!$AU46*'Исходные данные'!AZ46</f>
        <v>55890</v>
      </c>
      <c r="BF45" s="12">
        <f t="shared" si="0"/>
        <v>93998</v>
      </c>
      <c r="BG45" s="12">
        <f t="shared" si="0"/>
        <v>108146</v>
      </c>
    </row>
    <row r="46" spans="1:59">
      <c r="A46" s="15" t="s">
        <v>312</v>
      </c>
      <c r="B46" s="15" t="s">
        <v>243</v>
      </c>
      <c r="C46" s="15" t="s">
        <v>243</v>
      </c>
      <c r="E46" s="15" t="s">
        <v>130</v>
      </c>
      <c r="F46" s="15">
        <f t="shared" si="13"/>
        <v>999999999</v>
      </c>
      <c r="G46" s="15">
        <f t="shared" si="12"/>
        <v>999999999</v>
      </c>
      <c r="H46" s="15">
        <f t="shared" si="11"/>
        <v>999999999</v>
      </c>
      <c r="I46" s="15">
        <f t="shared" si="10"/>
        <v>999999999</v>
      </c>
      <c r="J46" s="15">
        <f t="shared" si="1"/>
        <v>2876.1280000000002</v>
      </c>
      <c r="K46" s="15">
        <f t="shared" si="2"/>
        <v>2876.1280000000002</v>
      </c>
      <c r="L46" s="15">
        <f t="shared" si="3"/>
        <v>2876.1280000000002</v>
      </c>
      <c r="M46" s="15">
        <f t="shared" si="4"/>
        <v>2876.1280000000002</v>
      </c>
      <c r="N46" s="15">
        <f t="shared" si="5"/>
        <v>2876.1280000000002</v>
      </c>
      <c r="O46" s="15">
        <f t="shared" si="6"/>
        <v>999999999</v>
      </c>
      <c r="P46" s="15">
        <f t="shared" si="7"/>
        <v>999999999</v>
      </c>
      <c r="Q46" s="15">
        <f t="shared" si="8"/>
        <v>999999999</v>
      </c>
      <c r="R46" s="15">
        <f t="shared" si="9"/>
        <v>999999999</v>
      </c>
      <c r="S46" s="15">
        <v>2876128</v>
      </c>
      <c r="T46" s="15">
        <v>10000000</v>
      </c>
      <c r="U46" s="15">
        <v>9000000</v>
      </c>
      <c r="V46" s="15">
        <v>2000</v>
      </c>
      <c r="W46" s="15">
        <v>10</v>
      </c>
      <c r="X46" s="20" t="s">
        <v>93</v>
      </c>
      <c r="Y46" s="16">
        <v>2.0833333333333332E-2</v>
      </c>
      <c r="Z46" s="15">
        <v>2</v>
      </c>
      <c r="AA46" s="15">
        <v>10</v>
      </c>
      <c r="AB46" s="15" t="s">
        <v>26</v>
      </c>
      <c r="AC46" s="15">
        <v>15</v>
      </c>
      <c r="AD46" s="15">
        <v>46999</v>
      </c>
      <c r="AE46" s="15">
        <v>54073</v>
      </c>
      <c r="AF46" s="15" t="s">
        <v>5</v>
      </c>
      <c r="AG46" s="15">
        <v>450</v>
      </c>
      <c r="AH46" s="15">
        <v>5000</v>
      </c>
      <c r="AI46" s="15" t="s">
        <v>2</v>
      </c>
      <c r="AJ46" s="15">
        <v>1</v>
      </c>
      <c r="AK46" s="15">
        <v>12</v>
      </c>
      <c r="AL46" s="15">
        <v>20</v>
      </c>
      <c r="AM46" s="15" t="s">
        <v>7</v>
      </c>
      <c r="AN46" s="15">
        <v>75</v>
      </c>
      <c r="AO46" s="15">
        <v>832</v>
      </c>
      <c r="AP46" s="15" t="s">
        <v>4</v>
      </c>
      <c r="AQ46" s="15">
        <v>8</v>
      </c>
      <c r="AR46" s="15">
        <v>50</v>
      </c>
      <c r="AS46" s="15">
        <v>206</v>
      </c>
      <c r="AT46" s="15" t="s">
        <v>10</v>
      </c>
      <c r="AU46" s="15">
        <v>60</v>
      </c>
      <c r="AV46" s="15">
        <v>666</v>
      </c>
      <c r="AW46" s="15" t="s">
        <v>2</v>
      </c>
      <c r="AX46" s="15">
        <v>4</v>
      </c>
      <c r="AY46" s="15">
        <v>204</v>
      </c>
      <c r="AZ46" s="15">
        <v>524</v>
      </c>
      <c r="BA46" s="15">
        <v>6</v>
      </c>
      <c r="BB46" s="15">
        <v>372</v>
      </c>
      <c r="BD46" s="12">
        <f>'Исходные данные'!$AG47*'Исходные данные'!AK47+'Исходные данные'!$AN47*'Исходные данные'!AR47+'Исходные данные'!$AU47*'Исходные данные'!AY47</f>
        <v>20490</v>
      </c>
      <c r="BE46" s="12">
        <f>'Исходные данные'!$AG47*'Исходные данные'!AL47+'Исходные данные'!$AN47*'Исходные данные'!AS47+'Исходные данные'!$AU47*'Исходные данные'!AZ47</f>
        <v>56670</v>
      </c>
      <c r="BF46" s="12">
        <f t="shared" si="0"/>
        <v>93998</v>
      </c>
      <c r="BG46" s="12">
        <f t="shared" si="0"/>
        <v>108146</v>
      </c>
    </row>
    <row r="47" spans="1:59">
      <c r="A47" s="15" t="s">
        <v>313</v>
      </c>
      <c r="B47" s="15" t="s">
        <v>243</v>
      </c>
      <c r="C47" s="15" t="s">
        <v>243</v>
      </c>
      <c r="E47" s="15" t="s">
        <v>131</v>
      </c>
      <c r="F47" s="15">
        <f t="shared" si="13"/>
        <v>999999999</v>
      </c>
      <c r="G47" s="15">
        <f t="shared" si="12"/>
        <v>999999999</v>
      </c>
      <c r="H47" s="15">
        <f t="shared" si="11"/>
        <v>999999999</v>
      </c>
      <c r="I47" s="15">
        <f t="shared" si="10"/>
        <v>2876.1280000000002</v>
      </c>
      <c r="J47" s="15">
        <f t="shared" si="1"/>
        <v>2876.1280000000002</v>
      </c>
      <c r="K47" s="15">
        <f t="shared" si="2"/>
        <v>2876.1280000000002</v>
      </c>
      <c r="L47" s="15">
        <f t="shared" si="3"/>
        <v>2876.1280000000002</v>
      </c>
      <c r="M47" s="15">
        <f t="shared" si="4"/>
        <v>2876.1280000000002</v>
      </c>
      <c r="N47" s="15">
        <f t="shared" si="5"/>
        <v>999999999</v>
      </c>
      <c r="O47" s="15">
        <f t="shared" si="6"/>
        <v>999999999</v>
      </c>
      <c r="P47" s="15">
        <f t="shared" si="7"/>
        <v>999999999</v>
      </c>
      <c r="Q47" s="15">
        <f t="shared" si="8"/>
        <v>999999999</v>
      </c>
      <c r="R47" s="15">
        <f t="shared" si="9"/>
        <v>999999999</v>
      </c>
      <c r="S47" s="15">
        <v>2876128</v>
      </c>
      <c r="T47" s="15">
        <v>10000000</v>
      </c>
      <c r="U47" s="15">
        <v>9000000</v>
      </c>
      <c r="V47" s="15">
        <v>2000</v>
      </c>
      <c r="W47" s="15">
        <v>10</v>
      </c>
      <c r="X47" s="20" t="s">
        <v>93</v>
      </c>
      <c r="Y47" s="16">
        <v>2.0833333333333332E-2</v>
      </c>
      <c r="Z47" s="15">
        <v>2</v>
      </c>
      <c r="AA47" s="15">
        <v>10</v>
      </c>
      <c r="AB47" s="15" t="s">
        <v>26</v>
      </c>
      <c r="AC47" s="15">
        <v>15</v>
      </c>
      <c r="AD47" s="15">
        <v>46999</v>
      </c>
      <c r="AE47" s="15">
        <v>54073</v>
      </c>
      <c r="AF47" s="15" t="s">
        <v>5</v>
      </c>
      <c r="AG47" s="15">
        <v>450</v>
      </c>
      <c r="AH47" s="15">
        <v>5000</v>
      </c>
      <c r="AI47" s="15" t="s">
        <v>2</v>
      </c>
      <c r="AJ47" s="15">
        <v>1</v>
      </c>
      <c r="AK47" s="15">
        <v>12</v>
      </c>
      <c r="AL47" s="15">
        <v>20</v>
      </c>
      <c r="AM47" s="15" t="s">
        <v>7</v>
      </c>
      <c r="AN47" s="15">
        <v>75</v>
      </c>
      <c r="AO47" s="15">
        <v>832</v>
      </c>
      <c r="AP47" s="15" t="s">
        <v>4</v>
      </c>
      <c r="AQ47" s="15">
        <v>8</v>
      </c>
      <c r="AR47" s="15">
        <v>50</v>
      </c>
      <c r="AS47" s="15">
        <v>206</v>
      </c>
      <c r="AT47" s="15" t="s">
        <v>71</v>
      </c>
      <c r="AU47" s="15">
        <v>45</v>
      </c>
      <c r="AV47" s="15">
        <v>500</v>
      </c>
      <c r="AW47" s="15" t="s">
        <v>3</v>
      </c>
      <c r="AX47" s="15">
        <v>6</v>
      </c>
      <c r="AY47" s="15">
        <v>252</v>
      </c>
      <c r="AZ47" s="15">
        <v>716</v>
      </c>
      <c r="BA47" s="15">
        <v>6</v>
      </c>
      <c r="BB47" s="15">
        <v>373</v>
      </c>
      <c r="BD47" s="12">
        <f>'Исходные данные'!$AG48*'Исходные данные'!AK48+'Исходные данные'!$AN48*'Исходные данные'!AR48+'Исходные данные'!$AU48*'Исходные данные'!AY48</f>
        <v>16950</v>
      </c>
      <c r="BE47" s="12">
        <f>'Исходные данные'!$AG48*'Исходные данные'!AL48+'Исходные данные'!$AN48*'Исходные данные'!AS48+'Исходные данные'!$AU48*'Исходные данные'!AZ48</f>
        <v>59850</v>
      </c>
      <c r="BF47" s="12">
        <f t="shared" si="0"/>
        <v>93998</v>
      </c>
      <c r="BG47" s="12">
        <f t="shared" si="0"/>
        <v>108146</v>
      </c>
    </row>
    <row r="48" spans="1:59">
      <c r="A48" s="15" t="s">
        <v>314</v>
      </c>
      <c r="B48" s="15" t="s">
        <v>243</v>
      </c>
      <c r="C48" s="15" t="s">
        <v>243</v>
      </c>
      <c r="E48" s="15" t="s">
        <v>132</v>
      </c>
      <c r="F48" s="15">
        <f t="shared" si="13"/>
        <v>999999999</v>
      </c>
      <c r="G48" s="15">
        <f t="shared" si="12"/>
        <v>999999999</v>
      </c>
      <c r="H48" s="15">
        <f t="shared" si="11"/>
        <v>2876.1280000000002</v>
      </c>
      <c r="I48" s="15">
        <f t="shared" si="10"/>
        <v>2876.1280000000002</v>
      </c>
      <c r="J48" s="15">
        <f t="shared" si="1"/>
        <v>2876.1280000000002</v>
      </c>
      <c r="K48" s="15">
        <f t="shared" si="2"/>
        <v>2876.1280000000002</v>
      </c>
      <c r="L48" s="15">
        <f t="shared" si="3"/>
        <v>2876.1280000000002</v>
      </c>
      <c r="M48" s="15">
        <f t="shared" si="4"/>
        <v>999999999</v>
      </c>
      <c r="N48" s="15">
        <f t="shared" si="5"/>
        <v>999999999</v>
      </c>
      <c r="O48" s="15">
        <f t="shared" si="6"/>
        <v>999999999</v>
      </c>
      <c r="P48" s="15">
        <f t="shared" si="7"/>
        <v>999999999</v>
      </c>
      <c r="Q48" s="15">
        <f t="shared" si="8"/>
        <v>999999999</v>
      </c>
      <c r="R48" s="15">
        <f t="shared" si="9"/>
        <v>999999999</v>
      </c>
      <c r="S48" s="15">
        <v>2876128</v>
      </c>
      <c r="T48" s="15">
        <v>10000000</v>
      </c>
      <c r="U48" s="15">
        <v>9000000</v>
      </c>
      <c r="V48" s="15">
        <v>2000</v>
      </c>
      <c r="W48" s="15">
        <v>10</v>
      </c>
      <c r="X48" s="20" t="s">
        <v>93</v>
      </c>
      <c r="Y48" s="16">
        <v>2.0833333333333332E-2</v>
      </c>
      <c r="Z48" s="15">
        <v>2</v>
      </c>
      <c r="AA48" s="15">
        <v>10</v>
      </c>
      <c r="AB48" s="15" t="s">
        <v>26</v>
      </c>
      <c r="AC48" s="15">
        <v>15</v>
      </c>
      <c r="AD48" s="15">
        <v>46999</v>
      </c>
      <c r="AE48" s="15">
        <v>54073</v>
      </c>
      <c r="AF48" s="15" t="s">
        <v>5</v>
      </c>
      <c r="AG48" s="15">
        <v>450</v>
      </c>
      <c r="AH48" s="15">
        <v>5000</v>
      </c>
      <c r="AI48" s="15" t="s">
        <v>2</v>
      </c>
      <c r="AJ48" s="15">
        <v>1</v>
      </c>
      <c r="AK48" s="15">
        <v>12</v>
      </c>
      <c r="AL48" s="15">
        <v>20</v>
      </c>
      <c r="AM48" s="15" t="s">
        <v>7</v>
      </c>
      <c r="AN48" s="15">
        <v>75</v>
      </c>
      <c r="AO48" s="15">
        <v>832</v>
      </c>
      <c r="AP48" s="15" t="s">
        <v>4</v>
      </c>
      <c r="AQ48" s="15">
        <v>8</v>
      </c>
      <c r="AR48" s="15">
        <v>50</v>
      </c>
      <c r="AS48" s="15">
        <v>206</v>
      </c>
      <c r="AT48" s="15" t="s">
        <v>73</v>
      </c>
      <c r="AU48" s="15">
        <v>300</v>
      </c>
      <c r="AV48" s="15">
        <v>3332</v>
      </c>
      <c r="AW48" s="15" t="s">
        <v>3</v>
      </c>
      <c r="AX48" s="15">
        <v>3</v>
      </c>
      <c r="AY48" s="15">
        <v>26</v>
      </c>
      <c r="AZ48" s="15">
        <v>118</v>
      </c>
      <c r="BA48" s="15">
        <v>6</v>
      </c>
      <c r="BB48" s="15">
        <v>374</v>
      </c>
      <c r="BD48" s="12">
        <f>'Исходные данные'!$AG49*'Исходные данные'!AK49+'Исходные данные'!$AN49*'Исходные данные'!AR49+'Исходные данные'!$AU49*'Исходные данные'!AY49</f>
        <v>33024</v>
      </c>
      <c r="BE48" s="12">
        <f>'Исходные данные'!$AG49*'Исходные данные'!AL49+'Исходные данные'!$AN49*'Исходные данные'!AS49+'Исходные данные'!$AU49*'Исходные данные'!AZ49</f>
        <v>98048</v>
      </c>
      <c r="BF48" s="12">
        <f t="shared" si="0"/>
        <v>133130</v>
      </c>
      <c r="BG48" s="12">
        <f t="shared" si="0"/>
        <v>166038</v>
      </c>
    </row>
    <row r="49" spans="1:59">
      <c r="A49" s="15" t="s">
        <v>315</v>
      </c>
      <c r="B49" s="15" t="s">
        <v>163</v>
      </c>
      <c r="C49" s="15" t="s">
        <v>163</v>
      </c>
      <c r="E49" s="15" t="s">
        <v>128</v>
      </c>
      <c r="F49" s="15">
        <f t="shared" si="13"/>
        <v>999999999</v>
      </c>
      <c r="G49" s="15">
        <f t="shared" si="12"/>
        <v>999999999</v>
      </c>
      <c r="H49" s="15">
        <f t="shared" si="11"/>
        <v>999999999</v>
      </c>
      <c r="I49" s="15">
        <f t="shared" si="10"/>
        <v>999999999</v>
      </c>
      <c r="J49" s="15">
        <f t="shared" si="1"/>
        <v>999999999</v>
      </c>
      <c r="K49" s="15">
        <f t="shared" si="2"/>
        <v>999999999</v>
      </c>
      <c r="L49" s="15">
        <f t="shared" si="3"/>
        <v>4856.308</v>
      </c>
      <c r="M49" s="15">
        <f t="shared" si="4"/>
        <v>999999999</v>
      </c>
      <c r="N49" s="15">
        <f t="shared" si="5"/>
        <v>999999999</v>
      </c>
      <c r="O49" s="15">
        <f t="shared" si="6"/>
        <v>999999999</v>
      </c>
      <c r="P49" s="15">
        <f t="shared" si="7"/>
        <v>999999999</v>
      </c>
      <c r="Q49" s="15">
        <f t="shared" si="8"/>
        <v>999999999</v>
      </c>
      <c r="R49" s="15">
        <f t="shared" si="9"/>
        <v>999999999</v>
      </c>
      <c r="S49" s="15">
        <v>4856308</v>
      </c>
      <c r="T49" s="15">
        <v>10000000</v>
      </c>
      <c r="U49" s="15">
        <v>9000000</v>
      </c>
      <c r="V49" s="15">
        <v>2000</v>
      </c>
      <c r="W49" s="15">
        <v>10</v>
      </c>
      <c r="X49" s="20" t="s">
        <v>57</v>
      </c>
      <c r="Y49" s="16">
        <v>3.5555555555555556E-2</v>
      </c>
      <c r="Z49" s="15">
        <v>1</v>
      </c>
      <c r="AA49" s="15">
        <v>8</v>
      </c>
      <c r="AB49" s="15" t="s">
        <v>2</v>
      </c>
      <c r="AC49" s="15">
        <v>4</v>
      </c>
      <c r="AD49" s="15">
        <v>133130</v>
      </c>
      <c r="AE49" s="15">
        <v>166038</v>
      </c>
      <c r="AF49" s="15" t="s">
        <v>5</v>
      </c>
      <c r="AG49" s="15">
        <v>768</v>
      </c>
      <c r="AH49" s="15">
        <v>5000</v>
      </c>
      <c r="AI49" s="15" t="s">
        <v>2</v>
      </c>
      <c r="AJ49" s="15">
        <v>1</v>
      </c>
      <c r="AK49" s="15">
        <v>12</v>
      </c>
      <c r="AL49" s="15">
        <v>20</v>
      </c>
      <c r="AM49" s="15" t="s">
        <v>7</v>
      </c>
      <c r="AN49" s="15">
        <v>128</v>
      </c>
      <c r="AO49" s="15">
        <v>832</v>
      </c>
      <c r="AP49" s="15" t="s">
        <v>4</v>
      </c>
      <c r="AQ49" s="15">
        <v>8</v>
      </c>
      <c r="AR49" s="15">
        <v>50</v>
      </c>
      <c r="AS49" s="15">
        <v>206</v>
      </c>
      <c r="AT49" s="15" t="s">
        <v>24</v>
      </c>
      <c r="AU49" s="15">
        <v>512</v>
      </c>
      <c r="AV49" s="15">
        <v>3332</v>
      </c>
      <c r="AW49" s="15" t="s">
        <v>3</v>
      </c>
      <c r="AX49" s="15">
        <v>4</v>
      </c>
      <c r="AY49" s="15">
        <v>34</v>
      </c>
      <c r="AZ49" s="15">
        <v>110</v>
      </c>
      <c r="BA49" s="15">
        <v>6</v>
      </c>
      <c r="BB49" s="15">
        <v>110</v>
      </c>
      <c r="BD49" s="12">
        <f>'Исходные данные'!$AG50*'Исходные данные'!AK50+'Исходные данные'!$AN50*'Исходные данные'!AR50+'Исходные данные'!$AU50*'Исходные данные'!AY50</f>
        <v>224640</v>
      </c>
      <c r="BE49" s="12">
        <f>'Исходные данные'!$AG50*'Исходные данные'!AL50+'Исходные данные'!$AN50*'Исходные данные'!AS50+'Исходные данные'!$AU50*'Исходные данные'!AZ50</f>
        <v>518400</v>
      </c>
      <c r="BF49" s="12">
        <f t="shared" si="0"/>
        <v>878810</v>
      </c>
      <c r="BG49" s="12">
        <f t="shared" si="0"/>
        <v>990998</v>
      </c>
    </row>
    <row r="50" spans="1:59">
      <c r="A50" s="15" t="s">
        <v>316</v>
      </c>
      <c r="B50" s="15" t="s">
        <v>152</v>
      </c>
      <c r="C50" s="15" t="s">
        <v>152</v>
      </c>
      <c r="E50" s="15" t="s">
        <v>129</v>
      </c>
      <c r="F50" s="15">
        <f t="shared" si="13"/>
        <v>999999999</v>
      </c>
      <c r="G50" s="15">
        <f t="shared" si="12"/>
        <v>999999999</v>
      </c>
      <c r="H50" s="15">
        <f t="shared" si="11"/>
        <v>999999999</v>
      </c>
      <c r="I50" s="15">
        <f t="shared" si="10"/>
        <v>999999999</v>
      </c>
      <c r="J50" s="15">
        <f t="shared" si="1"/>
        <v>999999999</v>
      </c>
      <c r="K50" s="15">
        <f t="shared" si="2"/>
        <v>999999999</v>
      </c>
      <c r="L50" s="15">
        <f t="shared" si="3"/>
        <v>12265.94</v>
      </c>
      <c r="M50" s="15">
        <f t="shared" si="4"/>
        <v>12521.48</v>
      </c>
      <c r="N50" s="15">
        <f t="shared" si="5"/>
        <v>12777.02</v>
      </c>
      <c r="O50" s="15">
        <f t="shared" si="6"/>
        <v>13032.56</v>
      </c>
      <c r="P50" s="15">
        <f t="shared" si="7"/>
        <v>999999999</v>
      </c>
      <c r="Q50" s="15">
        <f t="shared" si="8"/>
        <v>999999999</v>
      </c>
      <c r="R50" s="15">
        <f t="shared" si="9"/>
        <v>999999999</v>
      </c>
      <c r="S50" s="15">
        <v>12265940</v>
      </c>
      <c r="T50" s="15">
        <v>10000000</v>
      </c>
      <c r="U50" s="15">
        <v>9000000</v>
      </c>
      <c r="V50" s="15">
        <v>2000</v>
      </c>
      <c r="W50" s="15">
        <v>5</v>
      </c>
      <c r="X50" s="20" t="s">
        <v>46</v>
      </c>
      <c r="Y50" s="16">
        <v>0.19999999999999998</v>
      </c>
      <c r="Z50" s="15">
        <v>1</v>
      </c>
      <c r="AA50" s="15">
        <v>8</v>
      </c>
      <c r="AB50" s="15" t="s">
        <v>4</v>
      </c>
      <c r="AC50" s="15">
        <v>100</v>
      </c>
      <c r="AD50" s="15">
        <v>878810</v>
      </c>
      <c r="AE50" s="15">
        <v>990998</v>
      </c>
      <c r="AF50" s="15" t="s">
        <v>5</v>
      </c>
      <c r="AG50" s="15">
        <v>4320</v>
      </c>
      <c r="AH50" s="15">
        <v>10000</v>
      </c>
      <c r="AI50" s="15" t="s">
        <v>2</v>
      </c>
      <c r="AJ50" s="15">
        <v>1</v>
      </c>
      <c r="AK50" s="15">
        <v>12</v>
      </c>
      <c r="AL50" s="15">
        <v>20</v>
      </c>
      <c r="AM50" s="15" t="s">
        <v>7</v>
      </c>
      <c r="AN50" s="15">
        <v>720</v>
      </c>
      <c r="AO50" s="15">
        <v>1666</v>
      </c>
      <c r="AP50" s="15" t="s">
        <v>4</v>
      </c>
      <c r="AQ50" s="15">
        <v>8</v>
      </c>
      <c r="AR50" s="15">
        <v>50</v>
      </c>
      <c r="AS50" s="15">
        <v>206</v>
      </c>
      <c r="AT50" s="15" t="s">
        <v>9</v>
      </c>
      <c r="AU50" s="15">
        <v>720</v>
      </c>
      <c r="AV50" s="15">
        <v>1666</v>
      </c>
      <c r="AW50" s="15" t="s">
        <v>3</v>
      </c>
      <c r="AX50" s="15">
        <v>5</v>
      </c>
      <c r="AY50" s="15">
        <v>190</v>
      </c>
      <c r="AZ50" s="15">
        <v>394</v>
      </c>
      <c r="BA50" s="15">
        <v>6</v>
      </c>
      <c r="BB50" s="15">
        <v>80</v>
      </c>
      <c r="BD50" s="12">
        <f>'Исходные данные'!$AG51*'Исходные данные'!AK51+'Исходные данные'!$AN51*'Исходные данные'!AR51+'Исходные данные'!$AU51*'Исходные данные'!AY51</f>
        <v>205344</v>
      </c>
      <c r="BE50" s="12">
        <f>'Исходные данные'!$AG51*'Исходные данные'!AL51+'Исходные данные'!$AN51*'Исходные данные'!AS51+'Исходные данные'!$AU51*'Исходные данные'!AZ51</f>
        <v>536544</v>
      </c>
      <c r="BF50" s="12">
        <f t="shared" si="0"/>
        <v>878810</v>
      </c>
      <c r="BG50" s="12">
        <f t="shared" si="0"/>
        <v>990998</v>
      </c>
    </row>
    <row r="51" spans="1:59">
      <c r="A51" s="15" t="s">
        <v>317</v>
      </c>
      <c r="B51" s="15" t="s">
        <v>152</v>
      </c>
      <c r="C51" s="15" t="s">
        <v>152</v>
      </c>
      <c r="E51" s="15" t="s">
        <v>130</v>
      </c>
      <c r="F51" s="15">
        <f t="shared" si="13"/>
        <v>999999999</v>
      </c>
      <c r="G51" s="15">
        <f t="shared" si="12"/>
        <v>999999999</v>
      </c>
      <c r="H51" s="15">
        <f t="shared" si="11"/>
        <v>999999999</v>
      </c>
      <c r="I51" s="15">
        <f t="shared" si="10"/>
        <v>999999999</v>
      </c>
      <c r="J51" s="15">
        <f t="shared" si="1"/>
        <v>999999999</v>
      </c>
      <c r="K51" s="15">
        <f t="shared" si="2"/>
        <v>12265.94</v>
      </c>
      <c r="L51" s="15">
        <f t="shared" si="3"/>
        <v>12521.48</v>
      </c>
      <c r="M51" s="15">
        <f t="shared" si="4"/>
        <v>12777.02</v>
      </c>
      <c r="N51" s="15">
        <f t="shared" si="5"/>
        <v>13032.56</v>
      </c>
      <c r="O51" s="15">
        <f t="shared" si="6"/>
        <v>999999999</v>
      </c>
      <c r="P51" s="15">
        <f t="shared" si="7"/>
        <v>999999999</v>
      </c>
      <c r="Q51" s="15">
        <f t="shared" si="8"/>
        <v>999999999</v>
      </c>
      <c r="R51" s="15">
        <f t="shared" si="9"/>
        <v>999999999</v>
      </c>
      <c r="S51" s="15">
        <v>12521480</v>
      </c>
      <c r="T51" s="15">
        <v>10000000</v>
      </c>
      <c r="U51" s="15">
        <v>9000000</v>
      </c>
      <c r="V51" s="15">
        <v>2000</v>
      </c>
      <c r="W51" s="15">
        <v>5</v>
      </c>
      <c r="X51" s="20" t="s">
        <v>46</v>
      </c>
      <c r="Y51" s="16">
        <v>0.19999999999999998</v>
      </c>
      <c r="Z51" s="15">
        <v>1</v>
      </c>
      <c r="AA51" s="15">
        <v>8</v>
      </c>
      <c r="AB51" s="15" t="s">
        <v>4</v>
      </c>
      <c r="AC51" s="15">
        <v>100</v>
      </c>
      <c r="AD51" s="15">
        <v>878810</v>
      </c>
      <c r="AE51" s="15">
        <v>990998</v>
      </c>
      <c r="AF51" s="15" t="s">
        <v>5</v>
      </c>
      <c r="AG51" s="15">
        <v>4320</v>
      </c>
      <c r="AH51" s="15">
        <v>10000</v>
      </c>
      <c r="AI51" s="15" t="s">
        <v>2</v>
      </c>
      <c r="AJ51" s="15">
        <v>1</v>
      </c>
      <c r="AK51" s="15">
        <v>12</v>
      </c>
      <c r="AL51" s="15">
        <v>20</v>
      </c>
      <c r="AM51" s="15" t="s">
        <v>7</v>
      </c>
      <c r="AN51" s="15">
        <v>720</v>
      </c>
      <c r="AO51" s="15">
        <v>1666</v>
      </c>
      <c r="AP51" s="15" t="s">
        <v>4</v>
      </c>
      <c r="AQ51" s="15">
        <v>8</v>
      </c>
      <c r="AR51" s="15">
        <v>50</v>
      </c>
      <c r="AS51" s="15">
        <v>206</v>
      </c>
      <c r="AT51" s="15" t="s">
        <v>10</v>
      </c>
      <c r="AU51" s="15">
        <v>576</v>
      </c>
      <c r="AV51" s="15">
        <v>1332</v>
      </c>
      <c r="AW51" s="15" t="s">
        <v>2</v>
      </c>
      <c r="AX51" s="15">
        <v>4</v>
      </c>
      <c r="AY51" s="15">
        <v>204</v>
      </c>
      <c r="AZ51" s="15">
        <v>524</v>
      </c>
      <c r="BA51" s="15">
        <v>6</v>
      </c>
      <c r="BB51" s="15">
        <v>81</v>
      </c>
      <c r="BD51" s="12">
        <f>'Исходные данные'!$AG52*'Исходные данные'!AK52+'Исходные данные'!$AN52*'Исходные данные'!AR52+'Исходные данные'!$AU52*'Исходные данные'!AY52</f>
        <v>185760</v>
      </c>
      <c r="BE51" s="12">
        <f>'Исходные данные'!$AG52*'Исходные данные'!AL52+'Исходные данные'!$AN52*'Исходные данные'!AS52+'Исходные данные'!$AU52*'Исходные данные'!AZ52</f>
        <v>551520</v>
      </c>
      <c r="BF51" s="12">
        <f t="shared" si="0"/>
        <v>878810</v>
      </c>
      <c r="BG51" s="12">
        <f t="shared" si="0"/>
        <v>990998</v>
      </c>
    </row>
    <row r="52" spans="1:59">
      <c r="A52" s="15" t="s">
        <v>318</v>
      </c>
      <c r="B52" s="15" t="s">
        <v>152</v>
      </c>
      <c r="C52" s="15" t="s">
        <v>152</v>
      </c>
      <c r="E52" s="15" t="s">
        <v>128</v>
      </c>
      <c r="F52" s="15">
        <f t="shared" si="13"/>
        <v>999999999</v>
      </c>
      <c r="G52" s="15">
        <f t="shared" si="12"/>
        <v>999999999</v>
      </c>
      <c r="H52" s="15">
        <f t="shared" si="11"/>
        <v>999999999</v>
      </c>
      <c r="I52" s="15">
        <f t="shared" si="10"/>
        <v>999999999</v>
      </c>
      <c r="J52" s="15">
        <f t="shared" si="1"/>
        <v>12265.94</v>
      </c>
      <c r="K52" s="15">
        <f t="shared" si="2"/>
        <v>12521.48</v>
      </c>
      <c r="L52" s="15">
        <f t="shared" si="3"/>
        <v>12777.02</v>
      </c>
      <c r="M52" s="15">
        <f t="shared" si="4"/>
        <v>13032.56</v>
      </c>
      <c r="N52" s="15">
        <f t="shared" si="5"/>
        <v>999999999</v>
      </c>
      <c r="O52" s="15">
        <f t="shared" si="6"/>
        <v>999999999</v>
      </c>
      <c r="P52" s="15">
        <f t="shared" si="7"/>
        <v>999999999</v>
      </c>
      <c r="Q52" s="15">
        <f t="shared" si="8"/>
        <v>999999999</v>
      </c>
      <c r="R52" s="15">
        <f t="shared" si="9"/>
        <v>999999999</v>
      </c>
      <c r="S52" s="15">
        <v>12777020</v>
      </c>
      <c r="T52" s="15">
        <v>10000000</v>
      </c>
      <c r="U52" s="15">
        <v>9000000</v>
      </c>
      <c r="V52" s="15">
        <v>2000</v>
      </c>
      <c r="W52" s="15">
        <v>5</v>
      </c>
      <c r="X52" s="20" t="s">
        <v>46</v>
      </c>
      <c r="Y52" s="16">
        <v>0.19999999999999998</v>
      </c>
      <c r="Z52" s="15">
        <v>1</v>
      </c>
      <c r="AA52" s="15">
        <v>8</v>
      </c>
      <c r="AB52" s="15" t="s">
        <v>4</v>
      </c>
      <c r="AC52" s="15">
        <v>100</v>
      </c>
      <c r="AD52" s="15">
        <v>878810</v>
      </c>
      <c r="AE52" s="15">
        <v>990998</v>
      </c>
      <c r="AF52" s="15" t="s">
        <v>5</v>
      </c>
      <c r="AG52" s="15">
        <v>4320</v>
      </c>
      <c r="AH52" s="15">
        <v>10000</v>
      </c>
      <c r="AI52" s="15" t="s">
        <v>2</v>
      </c>
      <c r="AJ52" s="15">
        <v>1</v>
      </c>
      <c r="AK52" s="15">
        <v>12</v>
      </c>
      <c r="AL52" s="15">
        <v>20</v>
      </c>
      <c r="AM52" s="15" t="s">
        <v>7</v>
      </c>
      <c r="AN52" s="15">
        <v>720</v>
      </c>
      <c r="AO52" s="15">
        <v>1666</v>
      </c>
      <c r="AP52" s="15" t="s">
        <v>4</v>
      </c>
      <c r="AQ52" s="15">
        <v>8</v>
      </c>
      <c r="AR52" s="15">
        <v>50</v>
      </c>
      <c r="AS52" s="15">
        <v>206</v>
      </c>
      <c r="AT52" s="15" t="s">
        <v>24</v>
      </c>
      <c r="AU52" s="15">
        <v>2880</v>
      </c>
      <c r="AV52" s="15">
        <v>6666</v>
      </c>
      <c r="AW52" s="15" t="s">
        <v>3</v>
      </c>
      <c r="AX52" s="15">
        <v>4</v>
      </c>
      <c r="AY52" s="15">
        <v>34</v>
      </c>
      <c r="AZ52" s="15">
        <v>110</v>
      </c>
      <c r="BA52" s="15">
        <v>6</v>
      </c>
      <c r="BB52" s="15">
        <v>82</v>
      </c>
      <c r="BD52" s="12">
        <f>'Исходные данные'!$AG53*'Исходные данные'!AK53+'Исходные данные'!$AN53*'Исходные данные'!AR53+'Исходные данные'!$AU53*'Исходные данные'!AY53</f>
        <v>196704</v>
      </c>
      <c r="BE52" s="12">
        <f>'Исходные данные'!$AG53*'Исходные данные'!AL53+'Исходные данные'!$AN53*'Исходные данные'!AS53+'Исходные данные'!$AU53*'Исходные данные'!AZ53</f>
        <v>544032</v>
      </c>
      <c r="BF52" s="12">
        <f t="shared" si="0"/>
        <v>878810</v>
      </c>
      <c r="BG52" s="12">
        <f t="shared" si="0"/>
        <v>990998</v>
      </c>
    </row>
    <row r="53" spans="1:59">
      <c r="A53" s="15" t="s">
        <v>319</v>
      </c>
      <c r="B53" s="15" t="s">
        <v>152</v>
      </c>
      <c r="C53" s="15" t="s">
        <v>152</v>
      </c>
      <c r="E53" s="15" t="s">
        <v>131</v>
      </c>
      <c r="F53" s="15">
        <f t="shared" si="13"/>
        <v>999999999</v>
      </c>
      <c r="G53" s="15">
        <f t="shared" si="12"/>
        <v>999999999</v>
      </c>
      <c r="H53" s="15">
        <f t="shared" si="11"/>
        <v>999999999</v>
      </c>
      <c r="I53" s="15">
        <f t="shared" si="10"/>
        <v>12265.94</v>
      </c>
      <c r="J53" s="15">
        <f t="shared" si="1"/>
        <v>12521.48</v>
      </c>
      <c r="K53" s="15">
        <f t="shared" si="2"/>
        <v>12777.02</v>
      </c>
      <c r="L53" s="15">
        <f t="shared" si="3"/>
        <v>13032.56</v>
      </c>
      <c r="M53" s="15">
        <f t="shared" si="4"/>
        <v>999999999</v>
      </c>
      <c r="N53" s="15">
        <f t="shared" si="5"/>
        <v>999999999</v>
      </c>
      <c r="O53" s="15">
        <f t="shared" si="6"/>
        <v>999999999</v>
      </c>
      <c r="P53" s="15">
        <f t="shared" si="7"/>
        <v>999999999</v>
      </c>
      <c r="Q53" s="15">
        <f t="shared" si="8"/>
        <v>999999999</v>
      </c>
      <c r="R53" s="15">
        <f t="shared" si="9"/>
        <v>999999999</v>
      </c>
      <c r="S53" s="15">
        <v>13032560</v>
      </c>
      <c r="T53" s="15">
        <v>10000000</v>
      </c>
      <c r="U53" s="15">
        <v>9000000</v>
      </c>
      <c r="V53" s="15">
        <v>2000</v>
      </c>
      <c r="W53" s="15">
        <v>5</v>
      </c>
      <c r="X53" s="20" t="s">
        <v>46</v>
      </c>
      <c r="Y53" s="16">
        <v>0.19999999999999998</v>
      </c>
      <c r="Z53" s="15">
        <v>1</v>
      </c>
      <c r="AA53" s="15">
        <v>8</v>
      </c>
      <c r="AB53" s="15" t="s">
        <v>4</v>
      </c>
      <c r="AC53" s="15">
        <v>100</v>
      </c>
      <c r="AD53" s="15">
        <v>878810</v>
      </c>
      <c r="AE53" s="15">
        <v>990998</v>
      </c>
      <c r="AF53" s="15" t="s">
        <v>5</v>
      </c>
      <c r="AG53" s="15">
        <v>4320</v>
      </c>
      <c r="AH53" s="15">
        <v>10000</v>
      </c>
      <c r="AI53" s="15" t="s">
        <v>2</v>
      </c>
      <c r="AJ53" s="15">
        <v>1</v>
      </c>
      <c r="AK53" s="15">
        <v>12</v>
      </c>
      <c r="AL53" s="15">
        <v>20</v>
      </c>
      <c r="AM53" s="15" t="s">
        <v>7</v>
      </c>
      <c r="AN53" s="15">
        <v>720</v>
      </c>
      <c r="AO53" s="15">
        <v>1666</v>
      </c>
      <c r="AP53" s="15" t="s">
        <v>4</v>
      </c>
      <c r="AQ53" s="15">
        <v>8</v>
      </c>
      <c r="AR53" s="15">
        <v>50</v>
      </c>
      <c r="AS53" s="15">
        <v>206</v>
      </c>
      <c r="AT53" s="15" t="s">
        <v>71</v>
      </c>
      <c r="AU53" s="15">
        <v>432</v>
      </c>
      <c r="AV53" s="15">
        <v>1000</v>
      </c>
      <c r="AW53" s="15" t="s">
        <v>3</v>
      </c>
      <c r="AX53" s="15">
        <v>6</v>
      </c>
      <c r="AY53" s="15">
        <v>252</v>
      </c>
      <c r="AZ53" s="15">
        <v>716</v>
      </c>
      <c r="BA53" s="15">
        <v>6</v>
      </c>
      <c r="BB53" s="15">
        <v>83</v>
      </c>
      <c r="BD53" s="12">
        <f>'Исходные данные'!$AG54*'Исходные данные'!AK54+'Исходные данные'!$AN54*'Исходные данные'!AR54+'Исходные данные'!$AU54*'Исходные данные'!AY54</f>
        <v>68226</v>
      </c>
      <c r="BE53" s="12">
        <f>'Исходные данные'!$AG54*'Исходные данные'!AL54+'Исходные данные'!$AN54*'Исходные данные'!AS54+'Исходные данные'!$AU54*'Исходные данные'!AZ54</f>
        <v>188742</v>
      </c>
      <c r="BF53" s="12">
        <f t="shared" si="0"/>
        <v>306413</v>
      </c>
      <c r="BG53" s="12">
        <f t="shared" si="0"/>
        <v>338667</v>
      </c>
    </row>
    <row r="54" spans="1:59">
      <c r="A54" s="15" t="s">
        <v>320</v>
      </c>
      <c r="B54" s="15" t="s">
        <v>256</v>
      </c>
      <c r="C54" s="15" t="s">
        <v>256</v>
      </c>
      <c r="E54" s="15" t="s">
        <v>246</v>
      </c>
      <c r="F54" s="15">
        <f t="shared" si="13"/>
        <v>999999999</v>
      </c>
      <c r="G54" s="15">
        <f t="shared" si="12"/>
        <v>999999999</v>
      </c>
      <c r="H54" s="15">
        <f t="shared" si="11"/>
        <v>999999999</v>
      </c>
      <c r="I54" s="15">
        <f t="shared" si="10"/>
        <v>999999999</v>
      </c>
      <c r="J54" s="15">
        <f t="shared" si="1"/>
        <v>999999999</v>
      </c>
      <c r="K54" s="15">
        <f t="shared" si="2"/>
        <v>999999999</v>
      </c>
      <c r="L54" s="15">
        <f t="shared" si="3"/>
        <v>8563.4599999999991</v>
      </c>
      <c r="M54" s="15">
        <f t="shared" si="4"/>
        <v>999999999</v>
      </c>
      <c r="N54" s="15">
        <f t="shared" si="5"/>
        <v>999999999</v>
      </c>
      <c r="O54" s="15">
        <f t="shared" si="6"/>
        <v>999999999</v>
      </c>
      <c r="P54" s="15">
        <f t="shared" si="7"/>
        <v>999999999</v>
      </c>
      <c r="Q54" s="15">
        <f t="shared" si="8"/>
        <v>999999999</v>
      </c>
      <c r="R54" s="15">
        <f t="shared" si="9"/>
        <v>999999999</v>
      </c>
      <c r="S54" s="15">
        <v>8563460</v>
      </c>
      <c r="T54" s="15">
        <v>10000000</v>
      </c>
      <c r="U54" s="15">
        <v>9000000</v>
      </c>
      <c r="V54" s="15">
        <v>2000</v>
      </c>
      <c r="W54" s="15">
        <v>5</v>
      </c>
      <c r="X54" s="20" t="s">
        <v>99</v>
      </c>
      <c r="Y54" s="16">
        <v>6.9166666666666668E-2</v>
      </c>
      <c r="Z54" s="15">
        <v>1</v>
      </c>
      <c r="AA54" s="15">
        <v>8</v>
      </c>
      <c r="AB54" s="15" t="s">
        <v>2</v>
      </c>
      <c r="AC54" s="15">
        <v>5</v>
      </c>
      <c r="AD54" s="15">
        <v>306413</v>
      </c>
      <c r="AE54" s="15">
        <v>338667</v>
      </c>
      <c r="AF54" s="15" t="s">
        <v>5</v>
      </c>
      <c r="AG54" s="15">
        <v>1494</v>
      </c>
      <c r="AH54" s="15">
        <v>5000</v>
      </c>
      <c r="AI54" s="15" t="s">
        <v>2</v>
      </c>
      <c r="AJ54" s="15">
        <v>1</v>
      </c>
      <c r="AK54" s="15">
        <v>12</v>
      </c>
      <c r="AL54" s="15">
        <v>20</v>
      </c>
      <c r="AM54" s="15" t="s">
        <v>7</v>
      </c>
      <c r="AN54" s="15">
        <v>249</v>
      </c>
      <c r="AO54" s="15">
        <v>832</v>
      </c>
      <c r="AP54" s="15" t="s">
        <v>4</v>
      </c>
      <c r="AQ54" s="15">
        <v>8</v>
      </c>
      <c r="AR54" s="15">
        <v>50</v>
      </c>
      <c r="AS54" s="15">
        <v>206</v>
      </c>
      <c r="AT54" s="15" t="s">
        <v>97</v>
      </c>
      <c r="AU54" s="15">
        <v>249</v>
      </c>
      <c r="AV54" s="15">
        <v>832</v>
      </c>
      <c r="AW54" s="15" t="s">
        <v>2</v>
      </c>
      <c r="AX54" s="15">
        <v>2</v>
      </c>
      <c r="AY54" s="15">
        <v>152</v>
      </c>
      <c r="AZ54" s="15">
        <v>432</v>
      </c>
      <c r="BA54" s="15">
        <v>6</v>
      </c>
      <c r="BB54" s="15">
        <v>425</v>
      </c>
      <c r="BD54" s="12">
        <f>'Исходные данные'!$AG55*'Исходные данные'!AK55+'Исходные данные'!$AN55*'Исходные данные'!AR55+'Исходные данные'!$AU55*'Исходные данные'!AY55</f>
        <v>28476</v>
      </c>
      <c r="BE54" s="12">
        <f>'Исходные данные'!$AG55*'Исходные данные'!AL55+'Исходные данные'!$AN55*'Исходные данные'!AS55+'Исходные данные'!$AU55*'Исходные данные'!AZ55</f>
        <v>100548</v>
      </c>
      <c r="BF54" s="12">
        <f t="shared" si="0"/>
        <v>129984</v>
      </c>
      <c r="BG54" s="12">
        <f t="shared" si="0"/>
        <v>172304</v>
      </c>
    </row>
    <row r="55" spans="1:59">
      <c r="A55" s="15" t="s">
        <v>321</v>
      </c>
      <c r="B55" s="15" t="s">
        <v>164</v>
      </c>
      <c r="C55" s="15" t="s">
        <v>164</v>
      </c>
      <c r="E55" s="15" t="s">
        <v>132</v>
      </c>
      <c r="F55" s="15">
        <f t="shared" si="13"/>
        <v>999999999</v>
      </c>
      <c r="G55" s="15">
        <f t="shared" si="12"/>
        <v>999999999</v>
      </c>
      <c r="H55" s="15">
        <f t="shared" si="11"/>
        <v>999999999</v>
      </c>
      <c r="I55" s="15">
        <f t="shared" si="10"/>
        <v>999999999</v>
      </c>
      <c r="J55" s="15">
        <f t="shared" si="1"/>
        <v>999999999</v>
      </c>
      <c r="K55" s="15">
        <f t="shared" si="2"/>
        <v>999999999</v>
      </c>
      <c r="L55" s="15">
        <f t="shared" si="3"/>
        <v>6396.3</v>
      </c>
      <c r="M55" s="15">
        <f t="shared" si="4"/>
        <v>999999999</v>
      </c>
      <c r="N55" s="15">
        <f t="shared" si="5"/>
        <v>999999999</v>
      </c>
      <c r="O55" s="15">
        <f t="shared" si="6"/>
        <v>999999999</v>
      </c>
      <c r="P55" s="15">
        <f t="shared" si="7"/>
        <v>999999999</v>
      </c>
      <c r="Q55" s="15">
        <f t="shared" si="8"/>
        <v>999999999</v>
      </c>
      <c r="R55" s="15">
        <f t="shared" si="9"/>
        <v>999999999</v>
      </c>
      <c r="S55" s="15">
        <v>6396300</v>
      </c>
      <c r="T55" s="15">
        <v>10000000</v>
      </c>
      <c r="U55" s="15">
        <v>9000000</v>
      </c>
      <c r="V55" s="15">
        <v>2000</v>
      </c>
      <c r="W55" s="15">
        <v>5</v>
      </c>
      <c r="X55" s="20" t="s">
        <v>58</v>
      </c>
      <c r="Y55" s="16">
        <v>3.4999999999999996E-2</v>
      </c>
      <c r="Z55" s="15">
        <v>1</v>
      </c>
      <c r="AA55" s="15">
        <v>8</v>
      </c>
      <c r="AB55" s="15" t="s">
        <v>2</v>
      </c>
      <c r="AC55" s="15">
        <v>1</v>
      </c>
      <c r="AD55" s="15">
        <v>129984</v>
      </c>
      <c r="AE55" s="15">
        <v>172304</v>
      </c>
      <c r="AF55" s="15" t="s">
        <v>5</v>
      </c>
      <c r="AG55" s="15">
        <v>756</v>
      </c>
      <c r="AH55" s="15">
        <v>5000</v>
      </c>
      <c r="AI55" s="15" t="s">
        <v>2</v>
      </c>
      <c r="AJ55" s="15">
        <v>1</v>
      </c>
      <c r="AK55" s="15">
        <v>12</v>
      </c>
      <c r="AL55" s="15">
        <v>20</v>
      </c>
      <c r="AM55" s="15" t="s">
        <v>7</v>
      </c>
      <c r="AN55" s="15">
        <v>126</v>
      </c>
      <c r="AO55" s="15">
        <v>832</v>
      </c>
      <c r="AP55" s="15" t="s">
        <v>4</v>
      </c>
      <c r="AQ55" s="15">
        <v>8</v>
      </c>
      <c r="AR55" s="15">
        <v>50</v>
      </c>
      <c r="AS55" s="15">
        <v>206</v>
      </c>
      <c r="AT55" s="15" t="s">
        <v>73</v>
      </c>
      <c r="AU55" s="15">
        <v>504</v>
      </c>
      <c r="AV55" s="15">
        <v>3332</v>
      </c>
      <c r="AW55" s="15" t="s">
        <v>3</v>
      </c>
      <c r="AX55" s="15">
        <v>3</v>
      </c>
      <c r="AY55" s="15">
        <v>26</v>
      </c>
      <c r="AZ55" s="15">
        <v>118</v>
      </c>
      <c r="BA55" s="15">
        <v>6</v>
      </c>
      <c r="BB55" s="15">
        <v>111</v>
      </c>
      <c r="BD55" s="12">
        <f>'Исходные данные'!$AG56*'Исходные данные'!AK56+'Исходные данные'!$AN56*'Исходные данные'!AR56+'Исходные данные'!$AU56*'Исходные данные'!AY56</f>
        <v>1530</v>
      </c>
      <c r="BE55" s="12">
        <f>'Исходные данные'!$AG56*'Исходные данные'!AL56+'Исходные данные'!$AN56*'Исходные данные'!AS56+'Исходные данные'!$AU56*'Исходные данные'!AZ56</f>
        <v>3990</v>
      </c>
      <c r="BF55" s="12">
        <f t="shared" si="0"/>
        <v>1700</v>
      </c>
      <c r="BG55" s="12">
        <f t="shared" si="0"/>
        <v>5500</v>
      </c>
    </row>
    <row r="56" spans="1:59">
      <c r="A56" s="15" t="s">
        <v>322</v>
      </c>
      <c r="B56" s="15" t="s">
        <v>198</v>
      </c>
      <c r="C56" s="15" t="s">
        <v>323</v>
      </c>
      <c r="D56" s="15" t="s">
        <v>26</v>
      </c>
      <c r="E56" s="15" t="s">
        <v>128</v>
      </c>
      <c r="F56" s="15">
        <f t="shared" si="13"/>
        <v>999999999</v>
      </c>
      <c r="G56" s="15">
        <f t="shared" si="12"/>
        <v>999999999</v>
      </c>
      <c r="H56" s="15">
        <f t="shared" si="11"/>
        <v>999999999</v>
      </c>
      <c r="I56" s="15">
        <f t="shared" si="10"/>
        <v>999999999</v>
      </c>
      <c r="J56" s="15">
        <f t="shared" si="1"/>
        <v>999999999</v>
      </c>
      <c r="K56" s="15">
        <f t="shared" si="2"/>
        <v>999999999</v>
      </c>
      <c r="L56" s="15">
        <f t="shared" si="3"/>
        <v>2187.48</v>
      </c>
      <c r="M56" s="15">
        <f t="shared" si="4"/>
        <v>999999999</v>
      </c>
      <c r="N56" s="15">
        <f t="shared" si="5"/>
        <v>999999999</v>
      </c>
      <c r="O56" s="15">
        <f t="shared" si="6"/>
        <v>999999999</v>
      </c>
      <c r="P56" s="15">
        <f t="shared" si="7"/>
        <v>999999999</v>
      </c>
      <c r="Q56" s="15">
        <f t="shared" si="8"/>
        <v>999999999</v>
      </c>
      <c r="R56" s="15">
        <f t="shared" si="9"/>
        <v>999999999</v>
      </c>
      <c r="S56" s="15">
        <v>2187480</v>
      </c>
      <c r="T56" s="15">
        <v>16777215</v>
      </c>
      <c r="U56" s="15">
        <v>15000000</v>
      </c>
      <c r="V56" s="15">
        <v>1500</v>
      </c>
      <c r="W56" s="15">
        <v>5</v>
      </c>
      <c r="X56" s="20" t="s">
        <v>24</v>
      </c>
      <c r="Y56" s="16">
        <v>6.9444444444444447E-4</v>
      </c>
      <c r="Z56" s="15">
        <v>50</v>
      </c>
      <c r="AA56" s="15">
        <v>16660</v>
      </c>
      <c r="AB56" s="15" t="s">
        <v>3</v>
      </c>
      <c r="AC56" s="15">
        <v>4</v>
      </c>
      <c r="AD56" s="15">
        <v>34</v>
      </c>
      <c r="AE56" s="15">
        <v>110</v>
      </c>
      <c r="AF56" s="15" t="s">
        <v>5</v>
      </c>
      <c r="AG56" s="15">
        <v>75</v>
      </c>
      <c r="AH56" s="15">
        <v>25000</v>
      </c>
      <c r="AI56" s="15" t="s">
        <v>2</v>
      </c>
      <c r="AJ56" s="15">
        <v>1</v>
      </c>
      <c r="AK56" s="15">
        <v>12</v>
      </c>
      <c r="AL56" s="15">
        <v>20</v>
      </c>
      <c r="AM56" s="15" t="s">
        <v>12</v>
      </c>
      <c r="AN56" s="15">
        <v>15</v>
      </c>
      <c r="AO56" s="15">
        <v>5000</v>
      </c>
      <c r="AP56" s="15" t="s">
        <v>2</v>
      </c>
      <c r="AQ56" s="15">
        <v>4</v>
      </c>
      <c r="AR56" s="15">
        <v>42</v>
      </c>
      <c r="AS56" s="15">
        <v>166</v>
      </c>
      <c r="AT56" s="15">
        <v>0</v>
      </c>
      <c r="AU56" s="15">
        <v>0</v>
      </c>
      <c r="AV56" s="15">
        <v>0</v>
      </c>
      <c r="AW56" s="15">
        <v>0</v>
      </c>
      <c r="AX56" s="15">
        <v>0</v>
      </c>
      <c r="AY56" s="15">
        <v>0</v>
      </c>
      <c r="AZ56" s="15">
        <v>0</v>
      </c>
      <c r="BA56" s="15">
        <v>6</v>
      </c>
      <c r="BB56" s="15">
        <v>168</v>
      </c>
      <c r="BD56" s="12">
        <f>'Исходные данные'!$AG57*'Исходные данные'!AK57+'Исходные данные'!$AN57*'Исходные данные'!AR57+'Исходные данные'!$AU57*'Исходные данные'!AY57</f>
        <v>612</v>
      </c>
      <c r="BE56" s="12">
        <f>'Исходные данные'!$AG57*'Исходные данные'!AL57+'Исходные данные'!$AN57*'Исходные данные'!AS57+'Исходные данные'!$AU57*'Исходные данные'!AZ57</f>
        <v>1596</v>
      </c>
      <c r="BF56" s="12">
        <f t="shared" si="0"/>
        <v>680</v>
      </c>
      <c r="BG56" s="12">
        <f t="shared" si="0"/>
        <v>2200</v>
      </c>
    </row>
    <row r="57" spans="1:59">
      <c r="A57" s="15" t="s">
        <v>324</v>
      </c>
      <c r="B57" s="15" t="s">
        <v>197</v>
      </c>
      <c r="C57" s="15" t="s">
        <v>323</v>
      </c>
      <c r="D57" s="15" t="s">
        <v>3</v>
      </c>
      <c r="E57" s="15" t="s">
        <v>128</v>
      </c>
      <c r="F57" s="15">
        <f t="shared" si="13"/>
        <v>999999999</v>
      </c>
      <c r="G57" s="15">
        <f t="shared" si="12"/>
        <v>999999999</v>
      </c>
      <c r="H57" s="15">
        <f t="shared" si="11"/>
        <v>999999999</v>
      </c>
      <c r="I57" s="15">
        <f t="shared" si="10"/>
        <v>999999999</v>
      </c>
      <c r="J57" s="15">
        <f t="shared" si="1"/>
        <v>999999999</v>
      </c>
      <c r="K57" s="15">
        <f t="shared" si="2"/>
        <v>999999999</v>
      </c>
      <c r="L57" s="15">
        <f t="shared" si="3"/>
        <v>874.98</v>
      </c>
      <c r="M57" s="15">
        <f t="shared" si="4"/>
        <v>999999999</v>
      </c>
      <c r="N57" s="15">
        <f t="shared" si="5"/>
        <v>999999999</v>
      </c>
      <c r="O57" s="15">
        <f t="shared" si="6"/>
        <v>999999999</v>
      </c>
      <c r="P57" s="15">
        <f t="shared" si="7"/>
        <v>999999999</v>
      </c>
      <c r="Q57" s="15">
        <f t="shared" si="8"/>
        <v>999999999</v>
      </c>
      <c r="R57" s="15">
        <f t="shared" si="9"/>
        <v>999999999</v>
      </c>
      <c r="S57" s="15">
        <v>874980</v>
      </c>
      <c r="T57" s="15">
        <v>8000000</v>
      </c>
      <c r="U57" s="15">
        <v>10000000</v>
      </c>
      <c r="V57" s="15">
        <v>1500</v>
      </c>
      <c r="W57" s="15">
        <v>5</v>
      </c>
      <c r="X57" s="20" t="s">
        <v>24</v>
      </c>
      <c r="Y57" s="16">
        <v>6.9444444444444447E-4</v>
      </c>
      <c r="Z57" s="15">
        <v>20</v>
      </c>
      <c r="AA57" s="15">
        <v>6664</v>
      </c>
      <c r="AB57" s="15" t="s">
        <v>3</v>
      </c>
      <c r="AC57" s="15">
        <v>4</v>
      </c>
      <c r="AD57" s="15">
        <v>34</v>
      </c>
      <c r="AE57" s="15">
        <v>110</v>
      </c>
      <c r="AF57" s="15" t="s">
        <v>5</v>
      </c>
      <c r="AG57" s="15">
        <v>30</v>
      </c>
      <c r="AH57" s="15">
        <v>10000</v>
      </c>
      <c r="AI57" s="15" t="s">
        <v>2</v>
      </c>
      <c r="AJ57" s="15">
        <v>1</v>
      </c>
      <c r="AK57" s="15">
        <v>12</v>
      </c>
      <c r="AL57" s="15">
        <v>20</v>
      </c>
      <c r="AM57" s="15" t="s">
        <v>12</v>
      </c>
      <c r="AN57" s="15">
        <v>6</v>
      </c>
      <c r="AO57" s="15">
        <v>2000</v>
      </c>
      <c r="AP57" s="15" t="s">
        <v>2</v>
      </c>
      <c r="AQ57" s="15">
        <v>4</v>
      </c>
      <c r="AR57" s="15">
        <v>42</v>
      </c>
      <c r="AS57" s="15">
        <v>166</v>
      </c>
      <c r="AT57" s="15">
        <v>0</v>
      </c>
      <c r="AU57" s="15">
        <v>0</v>
      </c>
      <c r="AV57" s="15">
        <v>0</v>
      </c>
      <c r="AW57" s="15">
        <v>0</v>
      </c>
      <c r="AX57" s="15">
        <v>0</v>
      </c>
      <c r="AY57" s="15">
        <v>0</v>
      </c>
      <c r="AZ57" s="15">
        <v>0</v>
      </c>
      <c r="BA57" s="15">
        <v>6</v>
      </c>
      <c r="BB57" s="15">
        <v>167</v>
      </c>
      <c r="BD57" s="12">
        <f>'Исходные данные'!$AG58*'Исходные данные'!AK58+'Исходные данные'!$AN58*'Исходные данные'!AR58+'Исходные данные'!$AU58*'Исходные данные'!AY58</f>
        <v>1064</v>
      </c>
      <c r="BE57" s="12">
        <f>'Исходные данные'!$AG58*'Исходные данные'!AL58+'Исходные данные'!$AN58*'Исходные данные'!AS58+'Исходные данные'!$AU58*'Исходные данные'!AZ58</f>
        <v>3016</v>
      </c>
      <c r="BF57" s="12">
        <f t="shared" si="0"/>
        <v>1996</v>
      </c>
      <c r="BG57" s="12">
        <f t="shared" si="0"/>
        <v>3396</v>
      </c>
    </row>
    <row r="58" spans="1:59">
      <c r="A58" s="15" t="s">
        <v>325</v>
      </c>
      <c r="B58" s="15" t="s">
        <v>136</v>
      </c>
      <c r="C58" s="15" t="s">
        <v>136</v>
      </c>
      <c r="E58" s="15" t="s">
        <v>128</v>
      </c>
      <c r="F58" s="15">
        <f t="shared" si="13"/>
        <v>999999999</v>
      </c>
      <c r="G58" s="15">
        <f t="shared" si="12"/>
        <v>999999999</v>
      </c>
      <c r="H58" s="15">
        <f t="shared" si="11"/>
        <v>999999999</v>
      </c>
      <c r="I58" s="15">
        <f t="shared" si="10"/>
        <v>999999999</v>
      </c>
      <c r="J58" s="15">
        <f t="shared" si="1"/>
        <v>999999999</v>
      </c>
      <c r="K58" s="15">
        <f t="shared" si="2"/>
        <v>999999999</v>
      </c>
      <c r="L58" s="15">
        <f t="shared" si="3"/>
        <v>1733.4680000000001</v>
      </c>
      <c r="M58" s="15">
        <f t="shared" si="4"/>
        <v>1415.34</v>
      </c>
      <c r="N58" s="15">
        <f t="shared" si="5"/>
        <v>1733.4680000000001</v>
      </c>
      <c r="O58" s="15">
        <f t="shared" si="6"/>
        <v>1655.56</v>
      </c>
      <c r="P58" s="15">
        <f t="shared" si="7"/>
        <v>1415.34</v>
      </c>
      <c r="Q58" s="15">
        <f t="shared" si="8"/>
        <v>999999999</v>
      </c>
      <c r="R58" s="15">
        <f t="shared" si="9"/>
        <v>999999999</v>
      </c>
      <c r="S58" s="15">
        <v>1733468</v>
      </c>
      <c r="T58" s="15">
        <v>10000000</v>
      </c>
      <c r="U58" s="15">
        <v>9000000</v>
      </c>
      <c r="V58" s="15">
        <v>2000</v>
      </c>
      <c r="W58" s="15">
        <v>5</v>
      </c>
      <c r="X58" s="20" t="s">
        <v>29</v>
      </c>
      <c r="Y58" s="16">
        <v>1.1111111111111111E-3</v>
      </c>
      <c r="Z58" s="15">
        <v>2</v>
      </c>
      <c r="AA58" s="15">
        <v>416</v>
      </c>
      <c r="AB58" s="15" t="s">
        <v>2</v>
      </c>
      <c r="AC58" s="15">
        <v>1</v>
      </c>
      <c r="AD58" s="15">
        <v>998</v>
      </c>
      <c r="AE58" s="15">
        <v>1698</v>
      </c>
      <c r="AF58" s="15" t="s">
        <v>5</v>
      </c>
      <c r="AG58" s="15">
        <v>24</v>
      </c>
      <c r="AH58" s="15">
        <v>5000</v>
      </c>
      <c r="AI58" s="15" t="s">
        <v>2</v>
      </c>
      <c r="AJ58" s="15">
        <v>1</v>
      </c>
      <c r="AK58" s="15">
        <v>12</v>
      </c>
      <c r="AL58" s="15">
        <v>20</v>
      </c>
      <c r="AM58" s="15" t="s">
        <v>8</v>
      </c>
      <c r="AN58" s="15">
        <v>1</v>
      </c>
      <c r="AO58" s="15">
        <v>208</v>
      </c>
      <c r="AP58" s="15" t="s">
        <v>4</v>
      </c>
      <c r="AQ58" s="15">
        <v>18</v>
      </c>
      <c r="AR58" s="15">
        <v>232</v>
      </c>
      <c r="AS58" s="15">
        <v>776</v>
      </c>
      <c r="AT58" s="15" t="s">
        <v>24</v>
      </c>
      <c r="AU58" s="15">
        <v>16</v>
      </c>
      <c r="AV58" s="15">
        <v>3332</v>
      </c>
      <c r="AW58" s="15" t="s">
        <v>3</v>
      </c>
      <c r="AX58" s="15">
        <v>4</v>
      </c>
      <c r="AY58" s="15">
        <v>34</v>
      </c>
      <c r="AZ58" s="15">
        <v>110</v>
      </c>
      <c r="BA58" s="15">
        <v>6</v>
      </c>
      <c r="BB58" s="15">
        <v>26</v>
      </c>
      <c r="BD58" s="12">
        <f>'Исходные данные'!$AG59*'Исходные данные'!AK59+'Исходные данные'!$AN59*'Исходные данные'!AR59+'Исходные данные'!$AU59*'Исходные данные'!AY59</f>
        <v>1280</v>
      </c>
      <c r="BE58" s="12">
        <f>'Исходные данные'!$AG59*'Исходные данные'!AL59+'Исходные данные'!$AN59*'Исходные данные'!AS59+'Исходные данные'!$AU59*'Исходные данные'!AZ59</f>
        <v>2832</v>
      </c>
      <c r="BF58" s="12">
        <f t="shared" si="0"/>
        <v>1996</v>
      </c>
      <c r="BG58" s="12">
        <f t="shared" si="0"/>
        <v>3396</v>
      </c>
    </row>
    <row r="59" spans="1:59">
      <c r="A59" s="15" t="s">
        <v>326</v>
      </c>
      <c r="B59" s="15" t="s">
        <v>136</v>
      </c>
      <c r="C59" s="15" t="s">
        <v>136</v>
      </c>
      <c r="E59" s="15" t="s">
        <v>129</v>
      </c>
      <c r="F59" s="15">
        <f t="shared" si="13"/>
        <v>999999999</v>
      </c>
      <c r="G59" s="15">
        <f t="shared" si="12"/>
        <v>999999999</v>
      </c>
      <c r="H59" s="15">
        <f t="shared" si="11"/>
        <v>999999999</v>
      </c>
      <c r="I59" s="15">
        <f t="shared" si="10"/>
        <v>999999999</v>
      </c>
      <c r="J59" s="15">
        <f t="shared" si="1"/>
        <v>999999999</v>
      </c>
      <c r="K59" s="15">
        <f t="shared" si="2"/>
        <v>1733.4680000000001</v>
      </c>
      <c r="L59" s="15">
        <f t="shared" si="3"/>
        <v>1415.34</v>
      </c>
      <c r="M59" s="15">
        <f t="shared" si="4"/>
        <v>1733.4680000000001</v>
      </c>
      <c r="N59" s="15">
        <f t="shared" si="5"/>
        <v>1655.56</v>
      </c>
      <c r="O59" s="15">
        <f t="shared" si="6"/>
        <v>1415.34</v>
      </c>
      <c r="P59" s="15">
        <f t="shared" si="7"/>
        <v>999999999</v>
      </c>
      <c r="Q59" s="15">
        <f t="shared" si="8"/>
        <v>999999999</v>
      </c>
      <c r="R59" s="15">
        <f t="shared" si="9"/>
        <v>999999999</v>
      </c>
      <c r="S59" s="15">
        <v>1415340</v>
      </c>
      <c r="T59" s="15">
        <v>10000000</v>
      </c>
      <c r="U59" s="15">
        <v>9000000</v>
      </c>
      <c r="V59" s="15">
        <v>2000</v>
      </c>
      <c r="W59" s="15">
        <v>5</v>
      </c>
      <c r="X59" s="20" t="s">
        <v>29</v>
      </c>
      <c r="Y59" s="16">
        <v>1.1111111111111111E-3</v>
      </c>
      <c r="Z59" s="15">
        <v>2</v>
      </c>
      <c r="AA59" s="15">
        <v>416</v>
      </c>
      <c r="AB59" s="15" t="s">
        <v>2</v>
      </c>
      <c r="AC59" s="15">
        <v>1</v>
      </c>
      <c r="AD59" s="15">
        <v>998</v>
      </c>
      <c r="AE59" s="15">
        <v>1698</v>
      </c>
      <c r="AF59" s="15" t="s">
        <v>5</v>
      </c>
      <c r="AG59" s="15">
        <v>24</v>
      </c>
      <c r="AH59" s="15">
        <v>5000</v>
      </c>
      <c r="AI59" s="15" t="s">
        <v>2</v>
      </c>
      <c r="AJ59" s="15">
        <v>1</v>
      </c>
      <c r="AK59" s="15">
        <v>12</v>
      </c>
      <c r="AL59" s="15">
        <v>20</v>
      </c>
      <c r="AM59" s="15" t="s">
        <v>9</v>
      </c>
      <c r="AN59" s="15">
        <v>4</v>
      </c>
      <c r="AO59" s="15">
        <v>832</v>
      </c>
      <c r="AP59" s="15" t="s">
        <v>3</v>
      </c>
      <c r="AQ59" s="15">
        <v>5</v>
      </c>
      <c r="AR59" s="15">
        <v>190</v>
      </c>
      <c r="AS59" s="15">
        <v>394</v>
      </c>
      <c r="AT59" s="15" t="s">
        <v>8</v>
      </c>
      <c r="AU59" s="15">
        <v>1</v>
      </c>
      <c r="AV59" s="15">
        <v>208</v>
      </c>
      <c r="AW59" s="15" t="s">
        <v>4</v>
      </c>
      <c r="AX59" s="15">
        <v>18</v>
      </c>
      <c r="AY59" s="15">
        <v>232</v>
      </c>
      <c r="AZ59" s="15">
        <v>776</v>
      </c>
      <c r="BA59" s="15">
        <v>6</v>
      </c>
      <c r="BB59" s="15">
        <v>27</v>
      </c>
      <c r="BD59" s="12">
        <f>'Исходные данные'!$AG60*'Исходные данные'!AK60+'Исходные данные'!$AN60*'Исходные данные'!AR60+'Исходные данные'!$AU60*'Исходные данные'!AY60</f>
        <v>5864</v>
      </c>
      <c r="BE59" s="12">
        <f>'Исходные данные'!$AG60*'Исходные данные'!AL60+'Исходные данные'!$AN60*'Исходные данные'!AS60+'Исходные данные'!$AU60*'Исходные данные'!AZ60</f>
        <v>14664</v>
      </c>
      <c r="BF59" s="12">
        <f t="shared" si="0"/>
        <v>9980</v>
      </c>
      <c r="BG59" s="12">
        <f t="shared" si="0"/>
        <v>16980</v>
      </c>
    </row>
    <row r="60" spans="1:59">
      <c r="A60" s="15" t="s">
        <v>327</v>
      </c>
      <c r="B60" s="15" t="s">
        <v>136</v>
      </c>
      <c r="C60" s="15" t="s">
        <v>136</v>
      </c>
      <c r="E60" s="15" t="s">
        <v>130</v>
      </c>
      <c r="F60" s="15">
        <f t="shared" si="13"/>
        <v>999999999</v>
      </c>
      <c r="G60" s="15">
        <f t="shared" si="12"/>
        <v>999999999</v>
      </c>
      <c r="H60" s="15">
        <f t="shared" si="11"/>
        <v>999999999</v>
      </c>
      <c r="I60" s="15">
        <f t="shared" si="10"/>
        <v>999999999</v>
      </c>
      <c r="J60" s="15">
        <f t="shared" si="1"/>
        <v>1733.4680000000001</v>
      </c>
      <c r="K60" s="15">
        <f t="shared" si="2"/>
        <v>1415.34</v>
      </c>
      <c r="L60" s="15">
        <f t="shared" si="3"/>
        <v>1733.4680000000001</v>
      </c>
      <c r="M60" s="15">
        <f t="shared" si="4"/>
        <v>1655.56</v>
      </c>
      <c r="N60" s="15">
        <f t="shared" si="5"/>
        <v>1415.34</v>
      </c>
      <c r="O60" s="15">
        <f t="shared" si="6"/>
        <v>999999999</v>
      </c>
      <c r="P60" s="15">
        <f t="shared" si="7"/>
        <v>999999999</v>
      </c>
      <c r="Q60" s="15">
        <f t="shared" si="8"/>
        <v>999999999</v>
      </c>
      <c r="R60" s="15">
        <f t="shared" si="9"/>
        <v>999999999</v>
      </c>
      <c r="S60" s="15">
        <v>1733468</v>
      </c>
      <c r="T60" s="15">
        <v>10000000</v>
      </c>
      <c r="U60" s="15">
        <v>9000000</v>
      </c>
      <c r="V60" s="15">
        <v>2000</v>
      </c>
      <c r="W60" s="15">
        <v>5</v>
      </c>
      <c r="X60" s="20" t="s">
        <v>29</v>
      </c>
      <c r="Y60" s="16">
        <v>5.5555555555555558E-3</v>
      </c>
      <c r="Z60" s="15">
        <v>10</v>
      </c>
      <c r="AA60" s="15">
        <v>416</v>
      </c>
      <c r="AB60" s="15" t="s">
        <v>2</v>
      </c>
      <c r="AC60" s="15">
        <v>1</v>
      </c>
      <c r="AD60" s="15">
        <v>998</v>
      </c>
      <c r="AE60" s="15">
        <v>1698</v>
      </c>
      <c r="AF60" s="15" t="s">
        <v>5</v>
      </c>
      <c r="AG60" s="15">
        <v>120</v>
      </c>
      <c r="AH60" s="15">
        <v>5000</v>
      </c>
      <c r="AI60" s="15" t="s">
        <v>2</v>
      </c>
      <c r="AJ60" s="15">
        <v>1</v>
      </c>
      <c r="AK60" s="15">
        <v>12</v>
      </c>
      <c r="AL60" s="15">
        <v>20</v>
      </c>
      <c r="AM60" s="15" t="s">
        <v>10</v>
      </c>
      <c r="AN60" s="15">
        <v>16</v>
      </c>
      <c r="AO60" s="15">
        <v>666</v>
      </c>
      <c r="AP60" s="15" t="s">
        <v>2</v>
      </c>
      <c r="AQ60" s="15">
        <v>4</v>
      </c>
      <c r="AR60" s="15">
        <v>204</v>
      </c>
      <c r="AS60" s="15">
        <v>524</v>
      </c>
      <c r="AT60" s="15" t="s">
        <v>8</v>
      </c>
      <c r="AU60" s="15">
        <v>5</v>
      </c>
      <c r="AV60" s="15">
        <v>208</v>
      </c>
      <c r="AW60" s="15" t="s">
        <v>4</v>
      </c>
      <c r="AX60" s="15">
        <v>18</v>
      </c>
      <c r="AY60" s="15">
        <v>232</v>
      </c>
      <c r="AZ60" s="15">
        <v>776</v>
      </c>
      <c r="BA60" s="15">
        <v>6</v>
      </c>
      <c r="BB60" s="15">
        <v>28</v>
      </c>
      <c r="BD60" s="12">
        <f>'Исходные данные'!$AG61*'Исходные данные'!AK61+'Исходные данные'!$AN61*'Исходные данные'!AR61+'Исходные данные'!$AU61*'Исходные данные'!AY61</f>
        <v>5624</v>
      </c>
      <c r="BE60" s="12">
        <f>'Исходные данные'!$AG61*'Исходные данные'!AL61+'Исходные данные'!$AN61*'Исходные данные'!AS61+'Исходные данные'!$AU61*'Исходные данные'!AZ61</f>
        <v>14872</v>
      </c>
      <c r="BF60" s="12">
        <f t="shared" si="0"/>
        <v>9980</v>
      </c>
      <c r="BG60" s="12">
        <f t="shared" si="0"/>
        <v>16980</v>
      </c>
    </row>
    <row r="61" spans="1:59">
      <c r="A61" s="15" t="s">
        <v>328</v>
      </c>
      <c r="B61" s="15" t="s">
        <v>136</v>
      </c>
      <c r="C61" s="15" t="s">
        <v>136</v>
      </c>
      <c r="E61" s="15" t="s">
        <v>131</v>
      </c>
      <c r="F61" s="15">
        <f t="shared" si="13"/>
        <v>999999999</v>
      </c>
      <c r="G61" s="15">
        <f t="shared" si="12"/>
        <v>999999999</v>
      </c>
      <c r="H61" s="15">
        <f t="shared" si="11"/>
        <v>999999999</v>
      </c>
      <c r="I61" s="15">
        <f t="shared" si="10"/>
        <v>1733.4680000000001</v>
      </c>
      <c r="J61" s="15">
        <f t="shared" si="1"/>
        <v>1415.34</v>
      </c>
      <c r="K61" s="15">
        <f t="shared" si="2"/>
        <v>1733.4680000000001</v>
      </c>
      <c r="L61" s="15">
        <f t="shared" si="3"/>
        <v>1655.56</v>
      </c>
      <c r="M61" s="15">
        <f t="shared" si="4"/>
        <v>1415.34</v>
      </c>
      <c r="N61" s="15">
        <f t="shared" si="5"/>
        <v>999999999</v>
      </c>
      <c r="O61" s="15">
        <f t="shared" si="6"/>
        <v>999999999</v>
      </c>
      <c r="P61" s="15">
        <f t="shared" si="7"/>
        <v>999999999</v>
      </c>
      <c r="Q61" s="15">
        <f t="shared" si="8"/>
        <v>999999999</v>
      </c>
      <c r="R61" s="15">
        <f t="shared" si="9"/>
        <v>999999999</v>
      </c>
      <c r="S61" s="15">
        <v>1655560</v>
      </c>
      <c r="T61" s="15">
        <v>10000000</v>
      </c>
      <c r="U61" s="15">
        <v>9000000</v>
      </c>
      <c r="V61" s="15">
        <v>2000</v>
      </c>
      <c r="W61" s="15">
        <v>5</v>
      </c>
      <c r="X61" s="20" t="s">
        <v>29</v>
      </c>
      <c r="Y61" s="16">
        <v>5.5555555555555558E-3</v>
      </c>
      <c r="Z61" s="15">
        <v>10</v>
      </c>
      <c r="AA61" s="15">
        <v>416</v>
      </c>
      <c r="AB61" s="15" t="s">
        <v>2</v>
      </c>
      <c r="AC61" s="15">
        <v>1</v>
      </c>
      <c r="AD61" s="15">
        <v>998</v>
      </c>
      <c r="AE61" s="15">
        <v>1698</v>
      </c>
      <c r="AF61" s="15" t="s">
        <v>5</v>
      </c>
      <c r="AG61" s="15">
        <v>120</v>
      </c>
      <c r="AH61" s="15">
        <v>5000</v>
      </c>
      <c r="AI61" s="15" t="s">
        <v>2</v>
      </c>
      <c r="AJ61" s="15">
        <v>1</v>
      </c>
      <c r="AK61" s="15">
        <v>12</v>
      </c>
      <c r="AL61" s="15">
        <v>20</v>
      </c>
      <c r="AM61" s="15" t="s">
        <v>8</v>
      </c>
      <c r="AN61" s="15">
        <v>5</v>
      </c>
      <c r="AO61" s="15">
        <v>208</v>
      </c>
      <c r="AP61" s="15" t="s">
        <v>4</v>
      </c>
      <c r="AQ61" s="15">
        <v>18</v>
      </c>
      <c r="AR61" s="15">
        <v>232</v>
      </c>
      <c r="AS61" s="15">
        <v>776</v>
      </c>
      <c r="AT61" s="15" t="s">
        <v>71</v>
      </c>
      <c r="AU61" s="15">
        <v>12</v>
      </c>
      <c r="AV61" s="15">
        <v>500</v>
      </c>
      <c r="AW61" s="15" t="s">
        <v>3</v>
      </c>
      <c r="AX61" s="15">
        <v>6</v>
      </c>
      <c r="AY61" s="15">
        <v>252</v>
      </c>
      <c r="AZ61" s="15">
        <v>716</v>
      </c>
      <c r="BA61" s="15">
        <v>6</v>
      </c>
      <c r="BB61" s="15">
        <v>29</v>
      </c>
      <c r="BD61" s="12">
        <f>'Исходные данные'!$AG62*'Исходные данные'!AK62+'Исходные данные'!$AN62*'Исходные данные'!AR62+'Исходные данные'!$AU62*'Исходные данные'!AY62</f>
        <v>936</v>
      </c>
      <c r="BE61" s="12">
        <f>'Исходные данные'!$AG62*'Исходные данные'!AL62+'Исходные данные'!$AN62*'Исходные данные'!AS62+'Исходные данные'!$AU62*'Исходные данные'!AZ62</f>
        <v>3144</v>
      </c>
      <c r="BF61" s="12">
        <f t="shared" si="0"/>
        <v>1996</v>
      </c>
      <c r="BG61" s="12">
        <f t="shared" si="0"/>
        <v>3396</v>
      </c>
    </row>
    <row r="62" spans="1:59">
      <c r="A62" s="15" t="s">
        <v>329</v>
      </c>
      <c r="B62" s="15" t="s">
        <v>136</v>
      </c>
      <c r="C62" s="15" t="s">
        <v>136</v>
      </c>
      <c r="E62" s="15" t="s">
        <v>132</v>
      </c>
      <c r="F62" s="15">
        <f t="shared" si="13"/>
        <v>999999999</v>
      </c>
      <c r="G62" s="15">
        <f t="shared" si="12"/>
        <v>999999999</v>
      </c>
      <c r="H62" s="15">
        <f t="shared" si="11"/>
        <v>1733.4680000000001</v>
      </c>
      <c r="I62" s="15">
        <f t="shared" si="10"/>
        <v>1415.34</v>
      </c>
      <c r="J62" s="15">
        <f t="shared" si="1"/>
        <v>1733.4680000000001</v>
      </c>
      <c r="K62" s="15">
        <f t="shared" si="2"/>
        <v>1655.56</v>
      </c>
      <c r="L62" s="15">
        <f t="shared" si="3"/>
        <v>1415.34</v>
      </c>
      <c r="M62" s="15">
        <f t="shared" si="4"/>
        <v>999999999</v>
      </c>
      <c r="N62" s="15">
        <f t="shared" si="5"/>
        <v>999999999</v>
      </c>
      <c r="O62" s="15">
        <f t="shared" si="6"/>
        <v>999999999</v>
      </c>
      <c r="P62" s="15">
        <f t="shared" si="7"/>
        <v>999999999</v>
      </c>
      <c r="Q62" s="15">
        <f t="shared" si="8"/>
        <v>999999999</v>
      </c>
      <c r="R62" s="15">
        <f t="shared" si="9"/>
        <v>999999999</v>
      </c>
      <c r="S62" s="15">
        <v>1415340</v>
      </c>
      <c r="T62" s="15">
        <v>10000000</v>
      </c>
      <c r="U62" s="15">
        <v>9000000</v>
      </c>
      <c r="V62" s="15">
        <v>2000</v>
      </c>
      <c r="W62" s="15">
        <v>5</v>
      </c>
      <c r="X62" s="20" t="s">
        <v>29</v>
      </c>
      <c r="Y62" s="16">
        <v>1.1111111111111111E-3</v>
      </c>
      <c r="Z62" s="15">
        <v>2</v>
      </c>
      <c r="AA62" s="15">
        <v>416</v>
      </c>
      <c r="AB62" s="15" t="s">
        <v>2</v>
      </c>
      <c r="AC62" s="15">
        <v>1</v>
      </c>
      <c r="AD62" s="15">
        <v>998</v>
      </c>
      <c r="AE62" s="15">
        <v>1698</v>
      </c>
      <c r="AF62" s="15" t="s">
        <v>5</v>
      </c>
      <c r="AG62" s="15">
        <v>24</v>
      </c>
      <c r="AH62" s="15">
        <v>5000</v>
      </c>
      <c r="AI62" s="15" t="s">
        <v>2</v>
      </c>
      <c r="AJ62" s="15">
        <v>1</v>
      </c>
      <c r="AK62" s="15">
        <v>12</v>
      </c>
      <c r="AL62" s="15">
        <v>20</v>
      </c>
      <c r="AM62" s="15" t="s">
        <v>8</v>
      </c>
      <c r="AN62" s="15">
        <v>1</v>
      </c>
      <c r="AO62" s="15">
        <v>208</v>
      </c>
      <c r="AP62" s="15" t="s">
        <v>4</v>
      </c>
      <c r="AQ62" s="15">
        <v>18</v>
      </c>
      <c r="AR62" s="15">
        <v>232</v>
      </c>
      <c r="AS62" s="15">
        <v>776</v>
      </c>
      <c r="AT62" s="15" t="s">
        <v>73</v>
      </c>
      <c r="AU62" s="15">
        <v>16</v>
      </c>
      <c r="AV62" s="15">
        <v>3332</v>
      </c>
      <c r="AW62" s="15" t="s">
        <v>3</v>
      </c>
      <c r="AX62" s="15">
        <v>3</v>
      </c>
      <c r="AY62" s="15">
        <v>26</v>
      </c>
      <c r="AZ62" s="15">
        <v>118</v>
      </c>
      <c r="BA62" s="15">
        <v>6</v>
      </c>
      <c r="BB62" s="15">
        <v>30</v>
      </c>
      <c r="BD62" s="12">
        <f>'Исходные данные'!$AG63*'Исходные данные'!AK63+'Исходные данные'!$AN63*'Исходные данные'!AR63+'Исходные данные'!$AU63*'Исходные данные'!AY63</f>
        <v>900</v>
      </c>
      <c r="BE62" s="12">
        <f>'Исходные данные'!$AG63*'Исходные данные'!AL63+'Исходные данные'!$AN63*'Исходные данные'!AS63+'Исходные данные'!$AU63*'Исходные данные'!AZ63</f>
        <v>1500</v>
      </c>
      <c r="BF62" s="12">
        <f t="shared" si="0"/>
        <v>750</v>
      </c>
      <c r="BG62" s="12">
        <f t="shared" si="0"/>
        <v>2370</v>
      </c>
    </row>
    <row r="63" spans="1:59">
      <c r="A63" s="15" t="s">
        <v>330</v>
      </c>
      <c r="B63" s="15" t="s">
        <v>184</v>
      </c>
      <c r="C63" s="15" t="s">
        <v>331</v>
      </c>
      <c r="D63" s="15" t="s">
        <v>26</v>
      </c>
      <c r="E63" s="15" t="s">
        <v>131</v>
      </c>
      <c r="F63" s="15">
        <f t="shared" si="13"/>
        <v>999999999</v>
      </c>
      <c r="G63" s="15">
        <f t="shared" si="12"/>
        <v>999999999</v>
      </c>
      <c r="H63" s="15">
        <f t="shared" si="11"/>
        <v>999999999</v>
      </c>
      <c r="I63" s="15">
        <f t="shared" si="10"/>
        <v>999999999</v>
      </c>
      <c r="J63" s="15">
        <f t="shared" si="1"/>
        <v>999999999</v>
      </c>
      <c r="K63" s="15">
        <f t="shared" si="2"/>
        <v>999999999</v>
      </c>
      <c r="L63" s="15">
        <f t="shared" si="3"/>
        <v>592.49599999999998</v>
      </c>
      <c r="M63" s="15">
        <f t="shared" si="4"/>
        <v>999999999</v>
      </c>
      <c r="N63" s="15">
        <f t="shared" si="5"/>
        <v>999999999</v>
      </c>
      <c r="O63" s="15">
        <f t="shared" si="6"/>
        <v>999999999</v>
      </c>
      <c r="P63" s="15">
        <f t="shared" si="7"/>
        <v>999999999</v>
      </c>
      <c r="Q63" s="15">
        <f t="shared" si="8"/>
        <v>999999999</v>
      </c>
      <c r="R63" s="15">
        <f t="shared" si="9"/>
        <v>999999999</v>
      </c>
      <c r="S63" s="15">
        <v>592496</v>
      </c>
      <c r="T63" s="15">
        <v>16777215</v>
      </c>
      <c r="U63" s="15">
        <v>15000000</v>
      </c>
      <c r="V63" s="15">
        <v>1500</v>
      </c>
      <c r="W63" s="15">
        <v>5</v>
      </c>
      <c r="X63" s="20" t="s">
        <v>16</v>
      </c>
      <c r="Y63" s="16">
        <v>6.9444444444444447E-4</v>
      </c>
      <c r="Z63" s="15">
        <v>15</v>
      </c>
      <c r="AA63" s="15">
        <v>5000</v>
      </c>
      <c r="AB63" s="15" t="s">
        <v>2</v>
      </c>
      <c r="AC63" s="15">
        <v>2</v>
      </c>
      <c r="AD63" s="15">
        <v>50</v>
      </c>
      <c r="AE63" s="15">
        <v>158</v>
      </c>
      <c r="AF63" s="15" t="s">
        <v>5</v>
      </c>
      <c r="AG63" s="15">
        <v>75</v>
      </c>
      <c r="AH63" s="15">
        <v>25000</v>
      </c>
      <c r="AI63" s="15" t="s">
        <v>2</v>
      </c>
      <c r="AJ63" s="15">
        <v>1</v>
      </c>
      <c r="AK63" s="15">
        <v>12</v>
      </c>
      <c r="AL63" s="15">
        <v>20</v>
      </c>
      <c r="AM63" s="15">
        <v>0</v>
      </c>
      <c r="AN63" s="15">
        <v>0</v>
      </c>
      <c r="AO63" s="15">
        <v>0</v>
      </c>
      <c r="AP63" s="15">
        <v>0</v>
      </c>
      <c r="AQ63" s="15">
        <v>0</v>
      </c>
      <c r="AR63" s="15">
        <v>0</v>
      </c>
      <c r="AS63" s="15">
        <v>0</v>
      </c>
      <c r="AT63" s="15">
        <v>0</v>
      </c>
      <c r="AU63" s="15">
        <v>0</v>
      </c>
      <c r="AV63" s="15">
        <v>0</v>
      </c>
      <c r="AW63" s="15">
        <v>0</v>
      </c>
      <c r="AX63" s="15">
        <v>0</v>
      </c>
      <c r="AY63" s="15">
        <v>0</v>
      </c>
      <c r="AZ63" s="15">
        <v>0</v>
      </c>
      <c r="BA63" s="15">
        <v>6</v>
      </c>
      <c r="BB63" s="15">
        <v>154</v>
      </c>
      <c r="BD63" s="12">
        <f>'Исходные данные'!$AG64*'Исходные данные'!AK64+'Исходные данные'!$AN64*'Исходные данные'!AR64+'Исходные данные'!$AU64*'Исходные данные'!AY64</f>
        <v>360</v>
      </c>
      <c r="BE63" s="12">
        <f>'Исходные данные'!$AG64*'Исходные данные'!AL64+'Исходные данные'!$AN64*'Исходные данные'!AS64+'Исходные данные'!$AU64*'Исходные данные'!AZ64</f>
        <v>600</v>
      </c>
      <c r="BF63" s="12">
        <f t="shared" si="0"/>
        <v>300</v>
      </c>
      <c r="BG63" s="12">
        <f t="shared" si="0"/>
        <v>948</v>
      </c>
    </row>
    <row r="64" spans="1:59">
      <c r="A64" s="15" t="s">
        <v>332</v>
      </c>
      <c r="B64" s="15" t="s">
        <v>183</v>
      </c>
      <c r="C64" s="15" t="s">
        <v>331</v>
      </c>
      <c r="D64" s="15" t="s">
        <v>3</v>
      </c>
      <c r="E64" s="15" t="s">
        <v>131</v>
      </c>
      <c r="F64" s="15">
        <f t="shared" si="13"/>
        <v>999999999</v>
      </c>
      <c r="G64" s="15">
        <f t="shared" si="12"/>
        <v>999999999</v>
      </c>
      <c r="H64" s="15">
        <f t="shared" si="11"/>
        <v>999999999</v>
      </c>
      <c r="I64" s="15">
        <f t="shared" si="10"/>
        <v>999999999</v>
      </c>
      <c r="J64" s="15">
        <f t="shared" si="1"/>
        <v>999999999</v>
      </c>
      <c r="K64" s="15">
        <f t="shared" si="2"/>
        <v>999999999</v>
      </c>
      <c r="L64" s="15">
        <f t="shared" si="3"/>
        <v>236.97200000000001</v>
      </c>
      <c r="M64" s="15">
        <f t="shared" si="4"/>
        <v>999999999</v>
      </c>
      <c r="N64" s="15">
        <f t="shared" si="5"/>
        <v>999999999</v>
      </c>
      <c r="O64" s="15">
        <f t="shared" si="6"/>
        <v>999999999</v>
      </c>
      <c r="P64" s="15">
        <f t="shared" si="7"/>
        <v>999999999</v>
      </c>
      <c r="Q64" s="15">
        <f t="shared" si="8"/>
        <v>999999999</v>
      </c>
      <c r="R64" s="15">
        <f t="shared" si="9"/>
        <v>999999999</v>
      </c>
      <c r="S64" s="15">
        <v>236972</v>
      </c>
      <c r="T64" s="15">
        <v>9000000</v>
      </c>
      <c r="U64" s="15">
        <v>10000000</v>
      </c>
      <c r="V64" s="15">
        <v>1500</v>
      </c>
      <c r="W64" s="15">
        <v>5</v>
      </c>
      <c r="X64" s="20" t="s">
        <v>16</v>
      </c>
      <c r="Y64" s="16">
        <v>6.9444444444444447E-4</v>
      </c>
      <c r="Z64" s="15">
        <v>6</v>
      </c>
      <c r="AA64" s="15">
        <v>2000</v>
      </c>
      <c r="AB64" s="15" t="s">
        <v>2</v>
      </c>
      <c r="AC64" s="15">
        <v>2</v>
      </c>
      <c r="AD64" s="15">
        <v>50</v>
      </c>
      <c r="AE64" s="15">
        <v>158</v>
      </c>
      <c r="AF64" s="15" t="s">
        <v>5</v>
      </c>
      <c r="AG64" s="15">
        <v>30</v>
      </c>
      <c r="AH64" s="15">
        <v>10000</v>
      </c>
      <c r="AI64" s="15" t="s">
        <v>2</v>
      </c>
      <c r="AJ64" s="15">
        <v>1</v>
      </c>
      <c r="AK64" s="15">
        <v>12</v>
      </c>
      <c r="AL64" s="15">
        <v>20</v>
      </c>
      <c r="AM64" s="15">
        <v>0</v>
      </c>
      <c r="AN64" s="15">
        <v>0</v>
      </c>
      <c r="AO64" s="15">
        <v>0</v>
      </c>
      <c r="AP64" s="15">
        <v>0</v>
      </c>
      <c r="AQ64" s="15">
        <v>0</v>
      </c>
      <c r="AR64" s="15">
        <v>0</v>
      </c>
      <c r="AS64" s="15">
        <v>0</v>
      </c>
      <c r="AT64" s="15">
        <v>0</v>
      </c>
      <c r="AU64" s="15">
        <v>0</v>
      </c>
      <c r="AV64" s="15">
        <v>0</v>
      </c>
      <c r="AW64" s="15">
        <v>0</v>
      </c>
      <c r="AX64" s="15">
        <v>0</v>
      </c>
      <c r="AY64" s="15">
        <v>0</v>
      </c>
      <c r="AZ64" s="15">
        <v>0</v>
      </c>
      <c r="BA64" s="15">
        <v>6</v>
      </c>
      <c r="BB64" s="15">
        <v>153</v>
      </c>
      <c r="BD64" s="12">
        <f>'Исходные данные'!$AG65*'Исходные данные'!AK65+'Исходные данные'!$AN65*'Исходные данные'!AR65+'Исходные данные'!$AU65*'Исходные данные'!AY65</f>
        <v>2880</v>
      </c>
      <c r="BE64" s="12">
        <f>'Исходные данные'!$AG65*'Исходные данные'!AL65+'Исходные данные'!$AN65*'Исходные данные'!AS65+'Исходные данные'!$AU65*'Исходные данные'!AZ65</f>
        <v>4800</v>
      </c>
      <c r="BF64" s="12">
        <f t="shared" si="0"/>
        <v>2320</v>
      </c>
      <c r="BG64" s="12">
        <f t="shared" si="0"/>
        <v>7760</v>
      </c>
    </row>
    <row r="65" spans="1:59">
      <c r="A65" s="15" t="s">
        <v>333</v>
      </c>
      <c r="B65" s="15" t="s">
        <v>223</v>
      </c>
      <c r="C65" s="15" t="s">
        <v>334</v>
      </c>
      <c r="D65" s="15" t="s">
        <v>26</v>
      </c>
      <c r="E65" s="15" t="s">
        <v>128</v>
      </c>
      <c r="F65" s="15">
        <f t="shared" si="13"/>
        <v>999999999</v>
      </c>
      <c r="G65" s="15">
        <f t="shared" si="12"/>
        <v>999999999</v>
      </c>
      <c r="H65" s="15">
        <f t="shared" si="11"/>
        <v>999999999</v>
      </c>
      <c r="I65" s="15">
        <f t="shared" si="10"/>
        <v>999999999</v>
      </c>
      <c r="J65" s="15">
        <f t="shared" si="1"/>
        <v>999999999</v>
      </c>
      <c r="K65" s="15">
        <f t="shared" si="2"/>
        <v>999999999</v>
      </c>
      <c r="L65" s="15">
        <f t="shared" si="3"/>
        <v>1139.4159999999999</v>
      </c>
      <c r="M65" s="15">
        <f t="shared" si="4"/>
        <v>1402.356</v>
      </c>
      <c r="N65" s="15">
        <f t="shared" si="5"/>
        <v>1227.06</v>
      </c>
      <c r="O65" s="15">
        <f t="shared" si="6"/>
        <v>1022.552</v>
      </c>
      <c r="P65" s="15">
        <f t="shared" si="7"/>
        <v>905.68799999999999</v>
      </c>
      <c r="Q65" s="15">
        <f t="shared" si="8"/>
        <v>805.05600000000004</v>
      </c>
      <c r="R65" s="15">
        <f t="shared" si="9"/>
        <v>999999999</v>
      </c>
      <c r="S65" s="15">
        <v>1139416</v>
      </c>
      <c r="T65" s="15">
        <v>7500000</v>
      </c>
      <c r="U65" s="15">
        <v>9000000</v>
      </c>
      <c r="V65" s="15">
        <v>1000</v>
      </c>
      <c r="W65" s="15">
        <v>5</v>
      </c>
      <c r="X65" s="20" t="s">
        <v>8</v>
      </c>
      <c r="Y65" s="16">
        <v>1.3657407407407409E-3</v>
      </c>
      <c r="Z65" s="15">
        <v>10</v>
      </c>
      <c r="AA65" s="15">
        <v>1040</v>
      </c>
      <c r="AB65" s="15" t="s">
        <v>4</v>
      </c>
      <c r="AC65" s="15">
        <v>18</v>
      </c>
      <c r="AD65" s="15">
        <v>232</v>
      </c>
      <c r="AE65" s="15">
        <v>776</v>
      </c>
      <c r="AF65" s="15" t="s">
        <v>5</v>
      </c>
      <c r="AG65" s="15">
        <v>240</v>
      </c>
      <c r="AH65" s="15">
        <v>25000</v>
      </c>
      <c r="AI65" s="15" t="s">
        <v>2</v>
      </c>
      <c r="AJ65" s="15">
        <v>1</v>
      </c>
      <c r="AK65" s="15">
        <v>12</v>
      </c>
      <c r="AL65" s="15">
        <v>20</v>
      </c>
      <c r="AM65" s="15">
        <v>0</v>
      </c>
      <c r="AN65" s="15">
        <v>0</v>
      </c>
      <c r="AO65" s="15">
        <v>0</v>
      </c>
      <c r="AP65" s="15">
        <v>0</v>
      </c>
      <c r="AQ65" s="15">
        <v>0</v>
      </c>
      <c r="AR65" s="15">
        <v>0</v>
      </c>
      <c r="AS65" s="15">
        <v>0</v>
      </c>
      <c r="AT65" s="15">
        <v>0</v>
      </c>
      <c r="AU65" s="15">
        <v>0</v>
      </c>
      <c r="AV65" s="15">
        <v>0</v>
      </c>
      <c r="AW65" s="15">
        <v>0</v>
      </c>
      <c r="AX65" s="15">
        <v>0</v>
      </c>
      <c r="AY65" s="15">
        <v>0</v>
      </c>
      <c r="AZ65" s="15">
        <v>0</v>
      </c>
      <c r="BA65" s="15">
        <v>6</v>
      </c>
      <c r="BB65" s="15">
        <v>214</v>
      </c>
      <c r="BD65" s="12">
        <f>'Исходные данные'!$AG66*'Исходные данные'!AK66+'Исходные данные'!$AN66*'Исходные данные'!AR66+'Исходные данные'!$AU66*'Исходные данные'!AY66</f>
        <v>2880</v>
      </c>
      <c r="BE65" s="12">
        <f>'Исходные данные'!$AG66*'Исходные данные'!AL66+'Исходные данные'!$AN66*'Исходные данные'!AS66+'Исходные данные'!$AU66*'Исходные данные'!AZ66</f>
        <v>4800</v>
      </c>
      <c r="BF65" s="12">
        <f t="shared" si="0"/>
        <v>2320</v>
      </c>
      <c r="BG65" s="12">
        <f t="shared" si="0"/>
        <v>7760</v>
      </c>
    </row>
    <row r="66" spans="1:59">
      <c r="A66" s="15" t="s">
        <v>335</v>
      </c>
      <c r="B66" s="15" t="s">
        <v>223</v>
      </c>
      <c r="C66" s="15" t="s">
        <v>334</v>
      </c>
      <c r="D66" s="15" t="s">
        <v>26</v>
      </c>
      <c r="E66" s="15" t="s">
        <v>129</v>
      </c>
      <c r="F66" s="15">
        <f t="shared" si="13"/>
        <v>999999999</v>
      </c>
      <c r="G66" s="15">
        <f t="shared" si="12"/>
        <v>999999999</v>
      </c>
      <c r="H66" s="15">
        <f t="shared" si="11"/>
        <v>999999999</v>
      </c>
      <c r="I66" s="15">
        <f t="shared" si="10"/>
        <v>999999999</v>
      </c>
      <c r="J66" s="15">
        <f t="shared" si="1"/>
        <v>999999999</v>
      </c>
      <c r="K66" s="15">
        <f t="shared" si="2"/>
        <v>1139.4159999999999</v>
      </c>
      <c r="L66" s="15">
        <f t="shared" si="3"/>
        <v>1402.356</v>
      </c>
      <c r="M66" s="15">
        <f t="shared" si="4"/>
        <v>1227.06</v>
      </c>
      <c r="N66" s="15">
        <f t="shared" si="5"/>
        <v>1022.552</v>
      </c>
      <c r="O66" s="15">
        <f t="shared" si="6"/>
        <v>905.68799999999999</v>
      </c>
      <c r="P66" s="15">
        <f t="shared" si="7"/>
        <v>805.05600000000004</v>
      </c>
      <c r="Q66" s="15">
        <f t="shared" si="8"/>
        <v>999999999</v>
      </c>
      <c r="R66" s="15">
        <f t="shared" si="9"/>
        <v>999999999</v>
      </c>
      <c r="S66" s="15">
        <v>1402356</v>
      </c>
      <c r="T66" s="15">
        <v>7500000</v>
      </c>
      <c r="U66" s="15">
        <v>9000000</v>
      </c>
      <c r="V66" s="15">
        <v>1000</v>
      </c>
      <c r="W66" s="15">
        <v>5</v>
      </c>
      <c r="X66" s="20" t="s">
        <v>8</v>
      </c>
      <c r="Y66" s="16">
        <v>1.3657407407407409E-3</v>
      </c>
      <c r="Z66" s="15">
        <v>10</v>
      </c>
      <c r="AA66" s="15">
        <v>1040</v>
      </c>
      <c r="AB66" s="15" t="s">
        <v>4</v>
      </c>
      <c r="AC66" s="15">
        <v>18</v>
      </c>
      <c r="AD66" s="15">
        <v>232</v>
      </c>
      <c r="AE66" s="15">
        <v>776</v>
      </c>
      <c r="AF66" s="15" t="s">
        <v>5</v>
      </c>
      <c r="AG66" s="15">
        <v>240</v>
      </c>
      <c r="AH66" s="15">
        <v>25000</v>
      </c>
      <c r="AI66" s="15" t="s">
        <v>2</v>
      </c>
      <c r="AJ66" s="15">
        <v>1</v>
      </c>
      <c r="AK66" s="15">
        <v>12</v>
      </c>
      <c r="AL66" s="15">
        <v>20</v>
      </c>
      <c r="AM66" s="15">
        <v>0</v>
      </c>
      <c r="AN66" s="15">
        <v>0</v>
      </c>
      <c r="AO66" s="15">
        <v>0</v>
      </c>
      <c r="AP66" s="15">
        <v>0</v>
      </c>
      <c r="AQ66" s="15">
        <v>0</v>
      </c>
      <c r="AR66" s="15">
        <v>0</v>
      </c>
      <c r="AS66" s="15">
        <v>0</v>
      </c>
      <c r="AT66" s="15">
        <v>0</v>
      </c>
      <c r="AU66" s="15">
        <v>0</v>
      </c>
      <c r="AV66" s="15">
        <v>0</v>
      </c>
      <c r="AW66" s="15">
        <v>0</v>
      </c>
      <c r="AX66" s="15">
        <v>0</v>
      </c>
      <c r="AY66" s="15">
        <v>0</v>
      </c>
      <c r="AZ66" s="15">
        <v>0</v>
      </c>
      <c r="BA66" s="15">
        <v>6</v>
      </c>
      <c r="BB66" s="15">
        <v>216</v>
      </c>
      <c r="BD66" s="12">
        <f>'Исходные данные'!$AG67*'Исходные данные'!AK67+'Исходные данные'!$AN67*'Исходные данные'!AR67+'Исходные данные'!$AU67*'Исходные данные'!AY67</f>
        <v>2880</v>
      </c>
      <c r="BE66" s="12">
        <f>'Исходные данные'!$AG67*'Исходные данные'!AL67+'Исходные данные'!$AN67*'Исходные данные'!AS67+'Исходные данные'!$AU67*'Исходные данные'!AZ67</f>
        <v>4800</v>
      </c>
      <c r="BF66" s="12">
        <f t="shared" si="0"/>
        <v>2320</v>
      </c>
      <c r="BG66" s="12">
        <f t="shared" si="0"/>
        <v>7760</v>
      </c>
    </row>
    <row r="67" spans="1:59">
      <c r="A67" s="15" t="s">
        <v>336</v>
      </c>
      <c r="B67" s="15" t="s">
        <v>223</v>
      </c>
      <c r="C67" s="15" t="s">
        <v>334</v>
      </c>
      <c r="D67" s="15" t="s">
        <v>26</v>
      </c>
      <c r="E67" s="15" t="s">
        <v>130</v>
      </c>
      <c r="F67" s="15">
        <f t="shared" si="13"/>
        <v>999999999</v>
      </c>
      <c r="G67" s="15">
        <f t="shared" si="12"/>
        <v>999999999</v>
      </c>
      <c r="H67" s="15">
        <f t="shared" si="11"/>
        <v>999999999</v>
      </c>
      <c r="I67" s="15">
        <f t="shared" si="10"/>
        <v>999999999</v>
      </c>
      <c r="J67" s="15">
        <f t="shared" si="1"/>
        <v>1139.4159999999999</v>
      </c>
      <c r="K67" s="15">
        <f t="shared" si="2"/>
        <v>1402.356</v>
      </c>
      <c r="L67" s="15">
        <f t="shared" si="3"/>
        <v>1227.06</v>
      </c>
      <c r="M67" s="15">
        <f t="shared" si="4"/>
        <v>1022.552</v>
      </c>
      <c r="N67" s="15">
        <f t="shared" si="5"/>
        <v>905.68799999999999</v>
      </c>
      <c r="O67" s="15">
        <f t="shared" si="6"/>
        <v>805.05600000000004</v>
      </c>
      <c r="P67" s="15">
        <f t="shared" si="7"/>
        <v>999999999</v>
      </c>
      <c r="Q67" s="15">
        <f t="shared" si="8"/>
        <v>999999999</v>
      </c>
      <c r="R67" s="15">
        <f t="shared" si="9"/>
        <v>999999999</v>
      </c>
      <c r="S67" s="15">
        <v>1227060</v>
      </c>
      <c r="T67" s="15">
        <v>7500000</v>
      </c>
      <c r="U67" s="15">
        <v>9000000</v>
      </c>
      <c r="V67" s="15">
        <v>1000</v>
      </c>
      <c r="W67" s="15">
        <v>5</v>
      </c>
      <c r="X67" s="20" t="s">
        <v>8</v>
      </c>
      <c r="Y67" s="16">
        <v>1.3657407407407409E-3</v>
      </c>
      <c r="Z67" s="15">
        <v>10</v>
      </c>
      <c r="AA67" s="15">
        <v>1040</v>
      </c>
      <c r="AB67" s="15" t="s">
        <v>4</v>
      </c>
      <c r="AC67" s="15">
        <v>18</v>
      </c>
      <c r="AD67" s="15">
        <v>232</v>
      </c>
      <c r="AE67" s="15">
        <v>776</v>
      </c>
      <c r="AF67" s="15" t="s">
        <v>5</v>
      </c>
      <c r="AG67" s="15">
        <v>240</v>
      </c>
      <c r="AH67" s="15">
        <v>25000</v>
      </c>
      <c r="AI67" s="15" t="s">
        <v>2</v>
      </c>
      <c r="AJ67" s="15">
        <v>1</v>
      </c>
      <c r="AK67" s="15">
        <v>12</v>
      </c>
      <c r="AL67" s="15">
        <v>20</v>
      </c>
      <c r="AM67" s="15">
        <v>0</v>
      </c>
      <c r="AN67" s="15">
        <v>0</v>
      </c>
      <c r="AO67" s="15">
        <v>0</v>
      </c>
      <c r="AP67" s="15">
        <v>0</v>
      </c>
      <c r="AQ67" s="15">
        <v>0</v>
      </c>
      <c r="AR67" s="15">
        <v>0</v>
      </c>
      <c r="AS67" s="15">
        <v>0</v>
      </c>
      <c r="AT67" s="15">
        <v>0</v>
      </c>
      <c r="AU67" s="15">
        <v>0</v>
      </c>
      <c r="AV67" s="15">
        <v>0</v>
      </c>
      <c r="AW67" s="15">
        <v>0</v>
      </c>
      <c r="AX67" s="15">
        <v>0</v>
      </c>
      <c r="AY67" s="15">
        <v>0</v>
      </c>
      <c r="AZ67" s="15">
        <v>0</v>
      </c>
      <c r="BA67" s="15">
        <v>6</v>
      </c>
      <c r="BB67" s="15">
        <v>218</v>
      </c>
      <c r="BD67" s="12">
        <f>'Исходные данные'!$AG68*'Исходные данные'!AK68+'Исходные данные'!$AN68*'Исходные данные'!AR68+'Исходные данные'!$AU68*'Исходные данные'!AY68</f>
        <v>2880</v>
      </c>
      <c r="BE67" s="12">
        <f>'Исходные данные'!$AG68*'Исходные данные'!AL68+'Исходные данные'!$AN68*'Исходные данные'!AS68+'Исходные данные'!$AU68*'Исходные данные'!AZ68</f>
        <v>4800</v>
      </c>
      <c r="BF67" s="12">
        <f t="shared" si="0"/>
        <v>2320</v>
      </c>
      <c r="BG67" s="12">
        <f t="shared" si="0"/>
        <v>7760</v>
      </c>
    </row>
    <row r="68" spans="1:59">
      <c r="A68" s="15" t="s">
        <v>337</v>
      </c>
      <c r="B68" s="15" t="s">
        <v>223</v>
      </c>
      <c r="C68" s="15" t="s">
        <v>334</v>
      </c>
      <c r="D68" s="15" t="s">
        <v>26</v>
      </c>
      <c r="E68" s="15" t="s">
        <v>131</v>
      </c>
      <c r="F68" s="15">
        <f t="shared" si="13"/>
        <v>999999999</v>
      </c>
      <c r="G68" s="15">
        <f t="shared" si="12"/>
        <v>999999999</v>
      </c>
      <c r="H68" s="15">
        <f t="shared" si="11"/>
        <v>999999999</v>
      </c>
      <c r="I68" s="15">
        <f t="shared" si="10"/>
        <v>1139.4159999999999</v>
      </c>
      <c r="J68" s="15">
        <f t="shared" si="1"/>
        <v>1402.356</v>
      </c>
      <c r="K68" s="15">
        <f t="shared" si="2"/>
        <v>1227.06</v>
      </c>
      <c r="L68" s="15">
        <f t="shared" si="3"/>
        <v>1022.552</v>
      </c>
      <c r="M68" s="15">
        <f t="shared" si="4"/>
        <v>905.68799999999999</v>
      </c>
      <c r="N68" s="15">
        <f t="shared" si="5"/>
        <v>805.05600000000004</v>
      </c>
      <c r="O68" s="15">
        <f t="shared" si="6"/>
        <v>999999999</v>
      </c>
      <c r="P68" s="15">
        <f t="shared" si="7"/>
        <v>999999999</v>
      </c>
      <c r="Q68" s="15">
        <f t="shared" si="8"/>
        <v>999999999</v>
      </c>
      <c r="R68" s="15">
        <f t="shared" si="9"/>
        <v>999999999</v>
      </c>
      <c r="S68" s="15">
        <v>1022552</v>
      </c>
      <c r="T68" s="15">
        <v>7500000</v>
      </c>
      <c r="U68" s="15">
        <v>9000000</v>
      </c>
      <c r="V68" s="15">
        <v>1000</v>
      </c>
      <c r="W68" s="15">
        <v>5</v>
      </c>
      <c r="X68" s="20" t="s">
        <v>8</v>
      </c>
      <c r="Y68" s="16">
        <v>1.3657407407407409E-3</v>
      </c>
      <c r="Z68" s="15">
        <v>10</v>
      </c>
      <c r="AA68" s="15">
        <v>1040</v>
      </c>
      <c r="AB68" s="15" t="s">
        <v>4</v>
      </c>
      <c r="AC68" s="15">
        <v>18</v>
      </c>
      <c r="AD68" s="15">
        <v>232</v>
      </c>
      <c r="AE68" s="15">
        <v>776</v>
      </c>
      <c r="AF68" s="15" t="s">
        <v>5</v>
      </c>
      <c r="AG68" s="15">
        <v>240</v>
      </c>
      <c r="AH68" s="15">
        <v>25000</v>
      </c>
      <c r="AI68" s="15" t="s">
        <v>2</v>
      </c>
      <c r="AJ68" s="15">
        <v>1</v>
      </c>
      <c r="AK68" s="15">
        <v>12</v>
      </c>
      <c r="AL68" s="15">
        <v>20</v>
      </c>
      <c r="AM68" s="15">
        <v>0</v>
      </c>
      <c r="AN68" s="15">
        <v>0</v>
      </c>
      <c r="AO68" s="15">
        <v>0</v>
      </c>
      <c r="AP68" s="15">
        <v>0</v>
      </c>
      <c r="AQ68" s="15">
        <v>0</v>
      </c>
      <c r="AR68" s="15">
        <v>0</v>
      </c>
      <c r="AS68" s="15">
        <v>0</v>
      </c>
      <c r="AT68" s="15">
        <v>0</v>
      </c>
      <c r="AU68" s="15">
        <v>0</v>
      </c>
      <c r="AV68" s="15">
        <v>0</v>
      </c>
      <c r="AW68" s="15">
        <v>0</v>
      </c>
      <c r="AX68" s="15">
        <v>0</v>
      </c>
      <c r="AY68" s="15">
        <v>0</v>
      </c>
      <c r="AZ68" s="15">
        <v>0</v>
      </c>
      <c r="BA68" s="15">
        <v>6</v>
      </c>
      <c r="BB68" s="15">
        <v>220</v>
      </c>
      <c r="BD68" s="12">
        <f>'Исходные данные'!$AG69*'Исходные данные'!AK69+'Исходные данные'!$AN69*'Исходные данные'!AR69+'Исходные данные'!$AU69*'Исходные данные'!AY69</f>
        <v>2880</v>
      </c>
      <c r="BE68" s="12">
        <f>'Исходные данные'!$AG69*'Исходные данные'!AL69+'Исходные данные'!$AN69*'Исходные данные'!AS69+'Исходные данные'!$AU69*'Исходные данные'!AZ69</f>
        <v>4800</v>
      </c>
      <c r="BF68" s="12">
        <f t="shared" si="0"/>
        <v>2320</v>
      </c>
      <c r="BG68" s="12">
        <f t="shared" si="0"/>
        <v>7760</v>
      </c>
    </row>
    <row r="69" spans="1:59">
      <c r="A69" s="15" t="s">
        <v>338</v>
      </c>
      <c r="B69" s="15" t="s">
        <v>223</v>
      </c>
      <c r="C69" s="15" t="s">
        <v>334</v>
      </c>
      <c r="D69" s="15" t="s">
        <v>26</v>
      </c>
      <c r="E69" s="15" t="s">
        <v>132</v>
      </c>
      <c r="F69" s="15">
        <f t="shared" si="13"/>
        <v>999999999</v>
      </c>
      <c r="G69" s="15">
        <f t="shared" si="12"/>
        <v>999999999</v>
      </c>
      <c r="H69" s="15">
        <f t="shared" si="11"/>
        <v>1139.4159999999999</v>
      </c>
      <c r="I69" s="15">
        <f t="shared" si="10"/>
        <v>1402.356</v>
      </c>
      <c r="J69" s="15">
        <f t="shared" si="1"/>
        <v>1227.06</v>
      </c>
      <c r="K69" s="15">
        <f t="shared" si="2"/>
        <v>1022.552</v>
      </c>
      <c r="L69" s="15">
        <f t="shared" si="3"/>
        <v>905.68799999999999</v>
      </c>
      <c r="M69" s="15">
        <f t="shared" si="4"/>
        <v>805.05600000000004</v>
      </c>
      <c r="N69" s="15">
        <f t="shared" si="5"/>
        <v>999999999</v>
      </c>
      <c r="O69" s="15">
        <f t="shared" si="6"/>
        <v>999999999</v>
      </c>
      <c r="P69" s="15">
        <f t="shared" si="7"/>
        <v>999999999</v>
      </c>
      <c r="Q69" s="15">
        <f t="shared" si="8"/>
        <v>999999999</v>
      </c>
      <c r="R69" s="15">
        <f t="shared" si="9"/>
        <v>999999999</v>
      </c>
      <c r="S69" s="15">
        <v>905688</v>
      </c>
      <c r="T69" s="15">
        <v>7500000</v>
      </c>
      <c r="U69" s="15">
        <v>9000000</v>
      </c>
      <c r="V69" s="15">
        <v>1000</v>
      </c>
      <c r="W69" s="15">
        <v>5</v>
      </c>
      <c r="X69" s="20" t="s">
        <v>8</v>
      </c>
      <c r="Y69" s="16">
        <v>1.3657407407407409E-3</v>
      </c>
      <c r="Z69" s="15">
        <v>10</v>
      </c>
      <c r="AA69" s="15">
        <v>1040</v>
      </c>
      <c r="AB69" s="15" t="s">
        <v>4</v>
      </c>
      <c r="AC69" s="15">
        <v>18</v>
      </c>
      <c r="AD69" s="15">
        <v>232</v>
      </c>
      <c r="AE69" s="15">
        <v>776</v>
      </c>
      <c r="AF69" s="15" t="s">
        <v>5</v>
      </c>
      <c r="AG69" s="15">
        <v>240</v>
      </c>
      <c r="AH69" s="15">
        <v>25000</v>
      </c>
      <c r="AI69" s="15" t="s">
        <v>2</v>
      </c>
      <c r="AJ69" s="15">
        <v>1</v>
      </c>
      <c r="AK69" s="15">
        <v>12</v>
      </c>
      <c r="AL69" s="15">
        <v>20</v>
      </c>
      <c r="AM69" s="15">
        <v>0</v>
      </c>
      <c r="AN69" s="15">
        <v>0</v>
      </c>
      <c r="AO69" s="15">
        <v>0</v>
      </c>
      <c r="AP69" s="15">
        <v>0</v>
      </c>
      <c r="AQ69" s="15">
        <v>0</v>
      </c>
      <c r="AR69" s="15">
        <v>0</v>
      </c>
      <c r="AS69" s="15">
        <v>0</v>
      </c>
      <c r="AT69" s="15">
        <v>0</v>
      </c>
      <c r="AU69" s="15">
        <v>0</v>
      </c>
      <c r="AV69" s="15">
        <v>0</v>
      </c>
      <c r="AW69" s="15">
        <v>0</v>
      </c>
      <c r="AX69" s="15">
        <v>0</v>
      </c>
      <c r="AY69" s="15">
        <v>0</v>
      </c>
      <c r="AZ69" s="15">
        <v>0</v>
      </c>
      <c r="BA69" s="15">
        <v>6</v>
      </c>
      <c r="BB69" s="15">
        <v>222</v>
      </c>
      <c r="BD69" s="12">
        <f>'Исходные данные'!$AG70*'Исходные данные'!AK70+'Исходные данные'!$AN70*'Исходные данные'!AR70+'Исходные данные'!$AU70*'Исходные данные'!AY70</f>
        <v>2880</v>
      </c>
      <c r="BE69" s="12">
        <f>'Исходные данные'!$AG70*'Исходные данные'!AL70+'Исходные данные'!$AN70*'Исходные данные'!AS70+'Исходные данные'!$AU70*'Исходные данные'!AZ70</f>
        <v>4800</v>
      </c>
      <c r="BF69" s="12">
        <f t="shared" si="0"/>
        <v>2320</v>
      </c>
      <c r="BG69" s="12">
        <f t="shared" si="0"/>
        <v>7760</v>
      </c>
    </row>
    <row r="70" spans="1:59">
      <c r="A70" s="15" t="s">
        <v>339</v>
      </c>
      <c r="B70" s="15" t="s">
        <v>223</v>
      </c>
      <c r="C70" s="15" t="s">
        <v>334</v>
      </c>
      <c r="D70" s="15" t="s">
        <v>26</v>
      </c>
      <c r="E70" s="15" t="s">
        <v>246</v>
      </c>
      <c r="F70" s="15">
        <f t="shared" si="13"/>
        <v>999999999</v>
      </c>
      <c r="G70" s="15">
        <f t="shared" si="12"/>
        <v>1139.4159999999999</v>
      </c>
      <c r="H70" s="15">
        <f t="shared" si="11"/>
        <v>1402.356</v>
      </c>
      <c r="I70" s="15">
        <f t="shared" si="10"/>
        <v>1227.06</v>
      </c>
      <c r="J70" s="15">
        <f t="shared" si="1"/>
        <v>1022.552</v>
      </c>
      <c r="K70" s="15">
        <f t="shared" si="2"/>
        <v>905.68799999999999</v>
      </c>
      <c r="L70" s="15">
        <f t="shared" si="3"/>
        <v>805.05600000000004</v>
      </c>
      <c r="M70" s="15">
        <f t="shared" si="4"/>
        <v>999999999</v>
      </c>
      <c r="N70" s="15">
        <f t="shared" si="5"/>
        <v>999999999</v>
      </c>
      <c r="O70" s="15">
        <f t="shared" si="6"/>
        <v>999999999</v>
      </c>
      <c r="P70" s="15">
        <f t="shared" si="7"/>
        <v>999999999</v>
      </c>
      <c r="Q70" s="15">
        <f t="shared" si="8"/>
        <v>999999999</v>
      </c>
      <c r="R70" s="15">
        <f t="shared" si="9"/>
        <v>999999999</v>
      </c>
      <c r="S70" s="15">
        <v>805056</v>
      </c>
      <c r="T70" s="15">
        <v>7500000</v>
      </c>
      <c r="U70" s="15">
        <v>9000000</v>
      </c>
      <c r="V70" s="15">
        <v>1000</v>
      </c>
      <c r="W70" s="15">
        <v>5</v>
      </c>
      <c r="X70" s="20" t="s">
        <v>8</v>
      </c>
      <c r="Y70" s="16">
        <v>1.3657407407407409E-3</v>
      </c>
      <c r="Z70" s="15">
        <v>10</v>
      </c>
      <c r="AA70" s="15">
        <v>1040</v>
      </c>
      <c r="AB70" s="15" t="s">
        <v>4</v>
      </c>
      <c r="AC70" s="15">
        <v>18</v>
      </c>
      <c r="AD70" s="15">
        <v>232</v>
      </c>
      <c r="AE70" s="15">
        <v>776</v>
      </c>
      <c r="AF70" s="15" t="s">
        <v>5</v>
      </c>
      <c r="AG70" s="15">
        <v>240</v>
      </c>
      <c r="AH70" s="15">
        <v>25000</v>
      </c>
      <c r="AI70" s="15" t="s">
        <v>2</v>
      </c>
      <c r="AJ70" s="15">
        <v>1</v>
      </c>
      <c r="AK70" s="15">
        <v>12</v>
      </c>
      <c r="AL70" s="15">
        <v>20</v>
      </c>
      <c r="AM70" s="15">
        <v>0</v>
      </c>
      <c r="AN70" s="15">
        <v>0</v>
      </c>
      <c r="AO70" s="15">
        <v>0</v>
      </c>
      <c r="AP70" s="15">
        <v>0</v>
      </c>
      <c r="AQ70" s="15">
        <v>0</v>
      </c>
      <c r="AR70" s="15">
        <v>0</v>
      </c>
      <c r="AS70" s="15">
        <v>0</v>
      </c>
      <c r="AT70" s="15">
        <v>0</v>
      </c>
      <c r="AU70" s="15">
        <v>0</v>
      </c>
      <c r="AV70" s="15">
        <v>0</v>
      </c>
      <c r="AW70" s="15">
        <v>0</v>
      </c>
      <c r="AX70" s="15">
        <v>0</v>
      </c>
      <c r="AY70" s="15">
        <v>0</v>
      </c>
      <c r="AZ70" s="15">
        <v>0</v>
      </c>
      <c r="BA70" s="15">
        <v>6</v>
      </c>
      <c r="BB70" s="15">
        <v>414</v>
      </c>
      <c r="BD70" s="12">
        <f>'Исходные данные'!$AG71*'Исходные данные'!AK71+'Исходные данные'!$AN71*'Исходные данные'!AR71+'Исходные данные'!$AU71*'Исходные данные'!AY71</f>
        <v>1152</v>
      </c>
      <c r="BE70" s="12">
        <f>'Исходные данные'!$AG71*'Исходные данные'!AL71+'Исходные данные'!$AN71*'Исходные данные'!AS71+'Исходные данные'!$AU71*'Исходные данные'!AZ71</f>
        <v>1920</v>
      </c>
      <c r="BF70" s="12">
        <f t="shared" si="0"/>
        <v>928</v>
      </c>
      <c r="BG70" s="12">
        <f t="shared" si="0"/>
        <v>3104</v>
      </c>
    </row>
    <row r="71" spans="1:59">
      <c r="A71" s="15" t="s">
        <v>340</v>
      </c>
      <c r="B71" s="15" t="s">
        <v>222</v>
      </c>
      <c r="C71" s="15" t="s">
        <v>334</v>
      </c>
      <c r="D71" s="15" t="s">
        <v>3</v>
      </c>
      <c r="E71" s="15" t="s">
        <v>128</v>
      </c>
      <c r="F71" s="15">
        <f t="shared" si="13"/>
        <v>999999999</v>
      </c>
      <c r="G71" s="15">
        <f t="shared" si="12"/>
        <v>999999999</v>
      </c>
      <c r="H71" s="15">
        <f t="shared" si="11"/>
        <v>999999999</v>
      </c>
      <c r="I71" s="15">
        <f t="shared" si="10"/>
        <v>999999999</v>
      </c>
      <c r="J71" s="15">
        <f t="shared" si="1"/>
        <v>999999999</v>
      </c>
      <c r="K71" s="15">
        <f t="shared" si="2"/>
        <v>999999999</v>
      </c>
      <c r="L71" s="15">
        <f t="shared" si="3"/>
        <v>549.97199999999998</v>
      </c>
      <c r="M71" s="15">
        <f t="shared" si="4"/>
        <v>623.26800000000003</v>
      </c>
      <c r="N71" s="15">
        <f t="shared" si="5"/>
        <v>545.36</v>
      </c>
      <c r="O71" s="15">
        <f t="shared" si="6"/>
        <v>499.98</v>
      </c>
      <c r="P71" s="15">
        <f t="shared" si="7"/>
        <v>449.988</v>
      </c>
      <c r="Q71" s="15">
        <f t="shared" si="8"/>
        <v>402.52800000000002</v>
      </c>
      <c r="R71" s="15">
        <f t="shared" si="9"/>
        <v>999999999</v>
      </c>
      <c r="S71" s="15">
        <v>549972</v>
      </c>
      <c r="T71" s="15">
        <v>3000000</v>
      </c>
      <c r="U71" s="15">
        <v>8000000</v>
      </c>
      <c r="V71" s="15">
        <v>1000</v>
      </c>
      <c r="W71" s="15">
        <v>5</v>
      </c>
      <c r="X71" s="20" t="s">
        <v>8</v>
      </c>
      <c r="Y71" s="16">
        <v>1.3657407407407409E-3</v>
      </c>
      <c r="Z71" s="15">
        <v>4</v>
      </c>
      <c r="AA71" s="15">
        <v>416</v>
      </c>
      <c r="AB71" s="15" t="s">
        <v>4</v>
      </c>
      <c r="AC71" s="15">
        <v>18</v>
      </c>
      <c r="AD71" s="15">
        <v>232</v>
      </c>
      <c r="AE71" s="15">
        <v>776</v>
      </c>
      <c r="AF71" s="15" t="s">
        <v>5</v>
      </c>
      <c r="AG71" s="15">
        <v>96</v>
      </c>
      <c r="AH71" s="15">
        <v>10000</v>
      </c>
      <c r="AI71" s="15" t="s">
        <v>2</v>
      </c>
      <c r="AJ71" s="15">
        <v>1</v>
      </c>
      <c r="AK71" s="15">
        <v>12</v>
      </c>
      <c r="AL71" s="15">
        <v>20</v>
      </c>
      <c r="AM71" s="15">
        <v>0</v>
      </c>
      <c r="AN71" s="15">
        <v>0</v>
      </c>
      <c r="AO71" s="15">
        <v>0</v>
      </c>
      <c r="AP71" s="15">
        <v>0</v>
      </c>
      <c r="AQ71" s="15">
        <v>0</v>
      </c>
      <c r="AR71" s="15">
        <v>0</v>
      </c>
      <c r="AS71" s="15">
        <v>0</v>
      </c>
      <c r="AT71" s="15">
        <v>0</v>
      </c>
      <c r="AU71" s="15">
        <v>0</v>
      </c>
      <c r="AV71" s="15">
        <v>0</v>
      </c>
      <c r="AW71" s="15">
        <v>0</v>
      </c>
      <c r="AX71" s="15">
        <v>0</v>
      </c>
      <c r="AY71" s="15">
        <v>0</v>
      </c>
      <c r="AZ71" s="15">
        <v>0</v>
      </c>
      <c r="BA71" s="15">
        <v>6</v>
      </c>
      <c r="BB71" s="15">
        <v>213</v>
      </c>
      <c r="BD71" s="12">
        <f>'Исходные данные'!$AG72*'Исходные данные'!AK72+'Исходные данные'!$AN72*'Исходные данные'!AR72+'Исходные данные'!$AU72*'Исходные данные'!AY72</f>
        <v>1152</v>
      </c>
      <c r="BE71" s="12">
        <f>'Исходные данные'!$AG72*'Исходные данные'!AL72+'Исходные данные'!$AN72*'Исходные данные'!AS72+'Исходные данные'!$AU72*'Исходные данные'!AZ72</f>
        <v>1920</v>
      </c>
      <c r="BF71" s="12">
        <f t="shared" si="0"/>
        <v>928</v>
      </c>
      <c r="BG71" s="12">
        <f t="shared" si="0"/>
        <v>3104</v>
      </c>
    </row>
    <row r="72" spans="1:59">
      <c r="A72" s="15" t="s">
        <v>341</v>
      </c>
      <c r="B72" s="15" t="s">
        <v>222</v>
      </c>
      <c r="C72" s="15" t="s">
        <v>334</v>
      </c>
      <c r="D72" s="15" t="s">
        <v>3</v>
      </c>
      <c r="E72" s="15" t="s">
        <v>129</v>
      </c>
      <c r="F72" s="15">
        <f t="shared" si="13"/>
        <v>999999999</v>
      </c>
      <c r="G72" s="15">
        <f t="shared" si="12"/>
        <v>999999999</v>
      </c>
      <c r="H72" s="15">
        <f t="shared" si="11"/>
        <v>999999999</v>
      </c>
      <c r="I72" s="15">
        <f t="shared" si="10"/>
        <v>999999999</v>
      </c>
      <c r="J72" s="15">
        <f t="shared" si="1"/>
        <v>999999999</v>
      </c>
      <c r="K72" s="15">
        <f t="shared" si="2"/>
        <v>549.97199999999998</v>
      </c>
      <c r="L72" s="15">
        <f t="shared" si="3"/>
        <v>623.26800000000003</v>
      </c>
      <c r="M72" s="15">
        <f t="shared" si="4"/>
        <v>545.36</v>
      </c>
      <c r="N72" s="15">
        <f t="shared" si="5"/>
        <v>499.98</v>
      </c>
      <c r="O72" s="15">
        <f t="shared" si="6"/>
        <v>449.988</v>
      </c>
      <c r="P72" s="15">
        <f t="shared" si="7"/>
        <v>402.52800000000002</v>
      </c>
      <c r="Q72" s="15">
        <f t="shared" si="8"/>
        <v>999999999</v>
      </c>
      <c r="R72" s="15">
        <f t="shared" si="9"/>
        <v>999999999</v>
      </c>
      <c r="S72" s="15">
        <v>623268</v>
      </c>
      <c r="T72" s="15">
        <v>3000000</v>
      </c>
      <c r="U72" s="15">
        <v>8000000</v>
      </c>
      <c r="V72" s="15">
        <v>1000</v>
      </c>
      <c r="W72" s="15">
        <v>5</v>
      </c>
      <c r="X72" s="20" t="s">
        <v>8</v>
      </c>
      <c r="Y72" s="16">
        <v>1.3657407407407409E-3</v>
      </c>
      <c r="Z72" s="15">
        <v>4</v>
      </c>
      <c r="AA72" s="15">
        <v>416</v>
      </c>
      <c r="AB72" s="15" t="s">
        <v>4</v>
      </c>
      <c r="AC72" s="15">
        <v>18</v>
      </c>
      <c r="AD72" s="15">
        <v>232</v>
      </c>
      <c r="AE72" s="15">
        <v>776</v>
      </c>
      <c r="AF72" s="15" t="s">
        <v>5</v>
      </c>
      <c r="AG72" s="15">
        <v>96</v>
      </c>
      <c r="AH72" s="15">
        <v>10000</v>
      </c>
      <c r="AI72" s="15" t="s">
        <v>2</v>
      </c>
      <c r="AJ72" s="15">
        <v>1</v>
      </c>
      <c r="AK72" s="15">
        <v>12</v>
      </c>
      <c r="AL72" s="15">
        <v>20</v>
      </c>
      <c r="AM72" s="15">
        <v>0</v>
      </c>
      <c r="AN72" s="15">
        <v>0</v>
      </c>
      <c r="AO72" s="15">
        <v>0</v>
      </c>
      <c r="AP72" s="15">
        <v>0</v>
      </c>
      <c r="AQ72" s="15">
        <v>0</v>
      </c>
      <c r="AR72" s="15">
        <v>0</v>
      </c>
      <c r="AS72" s="15">
        <v>0</v>
      </c>
      <c r="AT72" s="15">
        <v>0</v>
      </c>
      <c r="AU72" s="15">
        <v>0</v>
      </c>
      <c r="AV72" s="15">
        <v>0</v>
      </c>
      <c r="AW72" s="15">
        <v>0</v>
      </c>
      <c r="AX72" s="15">
        <v>0</v>
      </c>
      <c r="AY72" s="15">
        <v>0</v>
      </c>
      <c r="AZ72" s="15">
        <v>0</v>
      </c>
      <c r="BA72" s="15">
        <v>6</v>
      </c>
      <c r="BB72" s="15">
        <v>215</v>
      </c>
      <c r="BD72" s="12">
        <f>'Исходные данные'!$AG73*'Исходные данные'!AK73+'Исходные данные'!$AN73*'Исходные данные'!AR73+'Исходные данные'!$AU73*'Исходные данные'!AY73</f>
        <v>1152</v>
      </c>
      <c r="BE72" s="12">
        <f>'Исходные данные'!$AG73*'Исходные данные'!AL73+'Исходные данные'!$AN73*'Исходные данные'!AS73+'Исходные данные'!$AU73*'Исходные данные'!AZ73</f>
        <v>1920</v>
      </c>
      <c r="BF72" s="12">
        <f t="shared" ref="BF72:BG135" si="14">$Z73*AD73</f>
        <v>928</v>
      </c>
      <c r="BG72" s="12">
        <f t="shared" si="14"/>
        <v>3104</v>
      </c>
    </row>
    <row r="73" spans="1:59">
      <c r="A73" s="15" t="s">
        <v>342</v>
      </c>
      <c r="B73" s="15" t="s">
        <v>222</v>
      </c>
      <c r="C73" s="15" t="s">
        <v>334</v>
      </c>
      <c r="D73" s="15" t="s">
        <v>3</v>
      </c>
      <c r="E73" s="15" t="s">
        <v>130</v>
      </c>
      <c r="F73" s="15">
        <f t="shared" si="13"/>
        <v>999999999</v>
      </c>
      <c r="G73" s="15">
        <f t="shared" si="12"/>
        <v>999999999</v>
      </c>
      <c r="H73" s="15">
        <f t="shared" si="11"/>
        <v>999999999</v>
      </c>
      <c r="I73" s="15">
        <f t="shared" si="10"/>
        <v>999999999</v>
      </c>
      <c r="J73" s="15">
        <f t="shared" ref="J73:J136" si="15">IF(B73=B71,S71/1000,999999999)</f>
        <v>549.97199999999998</v>
      </c>
      <c r="K73" s="15">
        <f t="shared" ref="K73:K136" si="16">IF(B73=B72,S72/1000,999999999)</f>
        <v>623.26800000000003</v>
      </c>
      <c r="L73" s="15">
        <f t="shared" ref="L73:L136" si="17">S73/1000</f>
        <v>545.36</v>
      </c>
      <c r="M73" s="15">
        <f t="shared" ref="M73:M136" si="18">IF(B73=B74,S74/1000,999999999)</f>
        <v>499.98</v>
      </c>
      <c r="N73" s="15">
        <f t="shared" ref="N73:N136" si="19">IF(B73=B75,S75/1000,999999999)</f>
        <v>449.988</v>
      </c>
      <c r="O73" s="15">
        <f t="shared" ref="O73:O136" si="20">IF(B73=B76,S76/1000,999999999)</f>
        <v>402.52800000000002</v>
      </c>
      <c r="P73" s="15">
        <f t="shared" ref="P73:P136" si="21">IF(B73=B77,S77/1000,999999999)</f>
        <v>999999999</v>
      </c>
      <c r="Q73" s="15">
        <f t="shared" ref="Q73:Q136" si="22">IF(B73=B78,S78/1000,999999999)</f>
        <v>999999999</v>
      </c>
      <c r="R73" s="15">
        <f t="shared" ref="R73:R136" si="23">IF(B73=B79,S79/1000,999999999)</f>
        <v>999999999</v>
      </c>
      <c r="S73" s="15">
        <v>545360</v>
      </c>
      <c r="T73" s="15">
        <v>3000000</v>
      </c>
      <c r="U73" s="15">
        <v>8000000</v>
      </c>
      <c r="V73" s="15">
        <v>1000</v>
      </c>
      <c r="W73" s="15">
        <v>5</v>
      </c>
      <c r="X73" s="20" t="s">
        <v>8</v>
      </c>
      <c r="Y73" s="16">
        <v>1.3657407407407409E-3</v>
      </c>
      <c r="Z73" s="15">
        <v>4</v>
      </c>
      <c r="AA73" s="15">
        <v>416</v>
      </c>
      <c r="AB73" s="15" t="s">
        <v>4</v>
      </c>
      <c r="AC73" s="15">
        <v>18</v>
      </c>
      <c r="AD73" s="15">
        <v>232</v>
      </c>
      <c r="AE73" s="15">
        <v>776</v>
      </c>
      <c r="AF73" s="15" t="s">
        <v>5</v>
      </c>
      <c r="AG73" s="15">
        <v>96</v>
      </c>
      <c r="AH73" s="15">
        <v>10000</v>
      </c>
      <c r="AI73" s="15" t="s">
        <v>2</v>
      </c>
      <c r="AJ73" s="15">
        <v>1</v>
      </c>
      <c r="AK73" s="15">
        <v>12</v>
      </c>
      <c r="AL73" s="15">
        <v>20</v>
      </c>
      <c r="AM73" s="15">
        <v>0</v>
      </c>
      <c r="AN73" s="15">
        <v>0</v>
      </c>
      <c r="AO73" s="15">
        <v>0</v>
      </c>
      <c r="AP73" s="15">
        <v>0</v>
      </c>
      <c r="AQ73" s="15">
        <v>0</v>
      </c>
      <c r="AR73" s="15">
        <v>0</v>
      </c>
      <c r="AS73" s="15">
        <v>0</v>
      </c>
      <c r="AT73" s="15">
        <v>0</v>
      </c>
      <c r="AU73" s="15">
        <v>0</v>
      </c>
      <c r="AV73" s="15">
        <v>0</v>
      </c>
      <c r="AW73" s="15">
        <v>0</v>
      </c>
      <c r="AX73" s="15">
        <v>0</v>
      </c>
      <c r="AY73" s="15">
        <v>0</v>
      </c>
      <c r="AZ73" s="15">
        <v>0</v>
      </c>
      <c r="BA73" s="15">
        <v>6</v>
      </c>
      <c r="BB73" s="15">
        <v>217</v>
      </c>
      <c r="BD73" s="12">
        <f>'Исходные данные'!$AG74*'Исходные данные'!AK74+'Исходные данные'!$AN74*'Исходные данные'!AR74+'Исходные данные'!$AU74*'Исходные данные'!AY74</f>
        <v>1152</v>
      </c>
      <c r="BE73" s="12">
        <f>'Исходные данные'!$AG74*'Исходные данные'!AL74+'Исходные данные'!$AN74*'Исходные данные'!AS74+'Исходные данные'!$AU74*'Исходные данные'!AZ74</f>
        <v>1920</v>
      </c>
      <c r="BF73" s="12">
        <f t="shared" si="14"/>
        <v>928</v>
      </c>
      <c r="BG73" s="12">
        <f t="shared" si="14"/>
        <v>3104</v>
      </c>
    </row>
    <row r="74" spans="1:59">
      <c r="A74" s="15" t="s">
        <v>343</v>
      </c>
      <c r="B74" s="15" t="s">
        <v>222</v>
      </c>
      <c r="C74" s="15" t="s">
        <v>334</v>
      </c>
      <c r="D74" s="15" t="s">
        <v>3</v>
      </c>
      <c r="E74" s="15" t="s">
        <v>131</v>
      </c>
      <c r="F74" s="15">
        <f t="shared" si="13"/>
        <v>999999999</v>
      </c>
      <c r="G74" s="15">
        <f t="shared" si="12"/>
        <v>999999999</v>
      </c>
      <c r="H74" s="15">
        <f t="shared" si="11"/>
        <v>999999999</v>
      </c>
      <c r="I74" s="15">
        <f t="shared" ref="I74:I137" si="24">IF(B74=B71,S71/1000,999999999)</f>
        <v>549.97199999999998</v>
      </c>
      <c r="J74" s="15">
        <f t="shared" si="15"/>
        <v>623.26800000000003</v>
      </c>
      <c r="K74" s="15">
        <f t="shared" si="16"/>
        <v>545.36</v>
      </c>
      <c r="L74" s="15">
        <f t="shared" si="17"/>
        <v>499.98</v>
      </c>
      <c r="M74" s="15">
        <f t="shared" si="18"/>
        <v>449.988</v>
      </c>
      <c r="N74" s="15">
        <f t="shared" si="19"/>
        <v>402.52800000000002</v>
      </c>
      <c r="O74" s="15">
        <f t="shared" si="20"/>
        <v>999999999</v>
      </c>
      <c r="P74" s="15">
        <f t="shared" si="21"/>
        <v>999999999</v>
      </c>
      <c r="Q74" s="15">
        <f t="shared" si="22"/>
        <v>999999999</v>
      </c>
      <c r="R74" s="15">
        <f t="shared" si="23"/>
        <v>999999999</v>
      </c>
      <c r="S74" s="15">
        <v>499980</v>
      </c>
      <c r="T74" s="15">
        <v>3000000</v>
      </c>
      <c r="U74" s="15">
        <v>8000000</v>
      </c>
      <c r="V74" s="15">
        <v>1000</v>
      </c>
      <c r="W74" s="15">
        <v>5</v>
      </c>
      <c r="X74" s="20" t="s">
        <v>8</v>
      </c>
      <c r="Y74" s="16">
        <v>1.3657407407407409E-3</v>
      </c>
      <c r="Z74" s="15">
        <v>4</v>
      </c>
      <c r="AA74" s="15">
        <v>416</v>
      </c>
      <c r="AB74" s="15" t="s">
        <v>4</v>
      </c>
      <c r="AC74" s="15">
        <v>18</v>
      </c>
      <c r="AD74" s="15">
        <v>232</v>
      </c>
      <c r="AE74" s="15">
        <v>776</v>
      </c>
      <c r="AF74" s="15" t="s">
        <v>5</v>
      </c>
      <c r="AG74" s="15">
        <v>96</v>
      </c>
      <c r="AH74" s="15">
        <v>10000</v>
      </c>
      <c r="AI74" s="15" t="s">
        <v>2</v>
      </c>
      <c r="AJ74" s="15">
        <v>1</v>
      </c>
      <c r="AK74" s="15">
        <v>12</v>
      </c>
      <c r="AL74" s="15">
        <v>20</v>
      </c>
      <c r="AM74" s="15">
        <v>0</v>
      </c>
      <c r="AN74" s="15">
        <v>0</v>
      </c>
      <c r="AO74" s="15">
        <v>0</v>
      </c>
      <c r="AP74" s="15">
        <v>0</v>
      </c>
      <c r="AQ74" s="15">
        <v>0</v>
      </c>
      <c r="AR74" s="15">
        <v>0</v>
      </c>
      <c r="AS74" s="15">
        <v>0</v>
      </c>
      <c r="AT74" s="15">
        <v>0</v>
      </c>
      <c r="AU74" s="15">
        <v>0</v>
      </c>
      <c r="AV74" s="15">
        <v>0</v>
      </c>
      <c r="AW74" s="15">
        <v>0</v>
      </c>
      <c r="AX74" s="15">
        <v>0</v>
      </c>
      <c r="AY74" s="15">
        <v>0</v>
      </c>
      <c r="AZ74" s="15">
        <v>0</v>
      </c>
      <c r="BA74" s="15">
        <v>6</v>
      </c>
      <c r="BB74" s="15">
        <v>219</v>
      </c>
      <c r="BD74" s="12">
        <f>'Исходные данные'!$AG75*'Исходные данные'!AK75+'Исходные данные'!$AN75*'Исходные данные'!AR75+'Исходные данные'!$AU75*'Исходные данные'!AY75</f>
        <v>1152</v>
      </c>
      <c r="BE74" s="12">
        <f>'Исходные данные'!$AG75*'Исходные данные'!AL75+'Исходные данные'!$AN75*'Исходные данные'!AS75+'Исходные данные'!$AU75*'Исходные данные'!AZ75</f>
        <v>1920</v>
      </c>
      <c r="BF74" s="12">
        <f t="shared" si="14"/>
        <v>928</v>
      </c>
      <c r="BG74" s="12">
        <f t="shared" si="14"/>
        <v>3104</v>
      </c>
    </row>
    <row r="75" spans="1:59">
      <c r="A75" s="15" t="s">
        <v>344</v>
      </c>
      <c r="B75" s="15" t="s">
        <v>222</v>
      </c>
      <c r="C75" s="15" t="s">
        <v>334</v>
      </c>
      <c r="D75" s="15" t="s">
        <v>3</v>
      </c>
      <c r="E75" s="15" t="s">
        <v>132</v>
      </c>
      <c r="F75" s="15">
        <f t="shared" si="13"/>
        <v>999999999</v>
      </c>
      <c r="G75" s="15">
        <f t="shared" si="12"/>
        <v>999999999</v>
      </c>
      <c r="H75" s="15">
        <f t="shared" ref="H75:H138" si="25">IF(B75=B71,S71/1000,999999999)</f>
        <v>549.97199999999998</v>
      </c>
      <c r="I75" s="15">
        <f t="shared" si="24"/>
        <v>623.26800000000003</v>
      </c>
      <c r="J75" s="15">
        <f t="shared" si="15"/>
        <v>545.36</v>
      </c>
      <c r="K75" s="15">
        <f t="shared" si="16"/>
        <v>499.98</v>
      </c>
      <c r="L75" s="15">
        <f t="shared" si="17"/>
        <v>449.988</v>
      </c>
      <c r="M75" s="15">
        <f t="shared" si="18"/>
        <v>402.52800000000002</v>
      </c>
      <c r="N75" s="15">
        <f t="shared" si="19"/>
        <v>999999999</v>
      </c>
      <c r="O75" s="15">
        <f t="shared" si="20"/>
        <v>999999999</v>
      </c>
      <c r="P75" s="15">
        <f t="shared" si="21"/>
        <v>999999999</v>
      </c>
      <c r="Q75" s="15">
        <f t="shared" si="22"/>
        <v>999999999</v>
      </c>
      <c r="R75" s="15">
        <f t="shared" si="23"/>
        <v>999999999</v>
      </c>
      <c r="S75" s="15">
        <v>449988</v>
      </c>
      <c r="T75" s="15">
        <v>3000000</v>
      </c>
      <c r="U75" s="15">
        <v>8000000</v>
      </c>
      <c r="V75" s="15">
        <v>1000</v>
      </c>
      <c r="W75" s="15">
        <v>5</v>
      </c>
      <c r="X75" s="20" t="s">
        <v>8</v>
      </c>
      <c r="Y75" s="16">
        <v>1.3657407407407409E-3</v>
      </c>
      <c r="Z75" s="15">
        <v>4</v>
      </c>
      <c r="AA75" s="15">
        <v>416</v>
      </c>
      <c r="AB75" s="15" t="s">
        <v>4</v>
      </c>
      <c r="AC75" s="15">
        <v>18</v>
      </c>
      <c r="AD75" s="15">
        <v>232</v>
      </c>
      <c r="AE75" s="15">
        <v>776</v>
      </c>
      <c r="AF75" s="15" t="s">
        <v>5</v>
      </c>
      <c r="AG75" s="15">
        <v>96</v>
      </c>
      <c r="AH75" s="15">
        <v>10000</v>
      </c>
      <c r="AI75" s="15" t="s">
        <v>2</v>
      </c>
      <c r="AJ75" s="15">
        <v>1</v>
      </c>
      <c r="AK75" s="15">
        <v>12</v>
      </c>
      <c r="AL75" s="15">
        <v>20</v>
      </c>
      <c r="AM75" s="15">
        <v>0</v>
      </c>
      <c r="AN75" s="15">
        <v>0</v>
      </c>
      <c r="AO75" s="15">
        <v>0</v>
      </c>
      <c r="AP75" s="15">
        <v>0</v>
      </c>
      <c r="AQ75" s="15">
        <v>0</v>
      </c>
      <c r="AR75" s="15">
        <v>0</v>
      </c>
      <c r="AS75" s="15">
        <v>0</v>
      </c>
      <c r="AT75" s="15">
        <v>0</v>
      </c>
      <c r="AU75" s="15">
        <v>0</v>
      </c>
      <c r="AV75" s="15">
        <v>0</v>
      </c>
      <c r="AW75" s="15">
        <v>0</v>
      </c>
      <c r="AX75" s="15">
        <v>0</v>
      </c>
      <c r="AY75" s="15">
        <v>0</v>
      </c>
      <c r="AZ75" s="15">
        <v>0</v>
      </c>
      <c r="BA75" s="15">
        <v>6</v>
      </c>
      <c r="BB75" s="15">
        <v>221</v>
      </c>
      <c r="BD75" s="12">
        <f>'Исходные данные'!$AG76*'Исходные данные'!AK76+'Исходные данные'!$AN76*'Исходные данные'!AR76+'Исходные данные'!$AU76*'Исходные данные'!AY76</f>
        <v>1152</v>
      </c>
      <c r="BE75" s="12">
        <f>'Исходные данные'!$AG76*'Исходные данные'!AL76+'Исходные данные'!$AN76*'Исходные данные'!AS76+'Исходные данные'!$AU76*'Исходные данные'!AZ76</f>
        <v>1920</v>
      </c>
      <c r="BF75" s="12">
        <f t="shared" si="14"/>
        <v>928</v>
      </c>
      <c r="BG75" s="12">
        <f t="shared" si="14"/>
        <v>3104</v>
      </c>
    </row>
    <row r="76" spans="1:59">
      <c r="A76" s="15" t="s">
        <v>345</v>
      </c>
      <c r="B76" s="15" t="s">
        <v>222</v>
      </c>
      <c r="C76" s="15" t="s">
        <v>334</v>
      </c>
      <c r="D76" s="15" t="s">
        <v>3</v>
      </c>
      <c r="E76" s="15" t="s">
        <v>246</v>
      </c>
      <c r="F76" s="15">
        <f t="shared" si="13"/>
        <v>999999999</v>
      </c>
      <c r="G76" s="15">
        <f t="shared" ref="G76:G139" si="26">IF(B76=B71,S71/1000,999999999)</f>
        <v>549.97199999999998</v>
      </c>
      <c r="H76" s="15">
        <f t="shared" si="25"/>
        <v>623.26800000000003</v>
      </c>
      <c r="I76" s="15">
        <f t="shared" si="24"/>
        <v>545.36</v>
      </c>
      <c r="J76" s="15">
        <f t="shared" si="15"/>
        <v>499.98</v>
      </c>
      <c r="K76" s="15">
        <f t="shared" si="16"/>
        <v>449.988</v>
      </c>
      <c r="L76" s="15">
        <f t="shared" si="17"/>
        <v>402.52800000000002</v>
      </c>
      <c r="M76" s="15">
        <f t="shared" si="18"/>
        <v>999999999</v>
      </c>
      <c r="N76" s="15">
        <f t="shared" si="19"/>
        <v>999999999</v>
      </c>
      <c r="O76" s="15">
        <f t="shared" si="20"/>
        <v>999999999</v>
      </c>
      <c r="P76" s="15">
        <f t="shared" si="21"/>
        <v>999999999</v>
      </c>
      <c r="Q76" s="15">
        <f t="shared" si="22"/>
        <v>999999999</v>
      </c>
      <c r="R76" s="15">
        <f t="shared" si="23"/>
        <v>999999999</v>
      </c>
      <c r="S76" s="15">
        <v>402528</v>
      </c>
      <c r="T76" s="15">
        <v>3000000</v>
      </c>
      <c r="U76" s="15">
        <v>8000000</v>
      </c>
      <c r="V76" s="15">
        <v>1000</v>
      </c>
      <c r="W76" s="15">
        <v>5</v>
      </c>
      <c r="X76" s="20" t="s">
        <v>8</v>
      </c>
      <c r="Y76" s="16">
        <v>1.3657407407407409E-3</v>
      </c>
      <c r="Z76" s="15">
        <v>4</v>
      </c>
      <c r="AA76" s="15">
        <v>416</v>
      </c>
      <c r="AB76" s="15" t="s">
        <v>4</v>
      </c>
      <c r="AC76" s="15">
        <v>18</v>
      </c>
      <c r="AD76" s="15">
        <v>232</v>
      </c>
      <c r="AE76" s="15">
        <v>776</v>
      </c>
      <c r="AF76" s="15" t="s">
        <v>5</v>
      </c>
      <c r="AG76" s="15">
        <v>96</v>
      </c>
      <c r="AH76" s="15">
        <v>10000</v>
      </c>
      <c r="AI76" s="15" t="s">
        <v>2</v>
      </c>
      <c r="AJ76" s="15">
        <v>1</v>
      </c>
      <c r="AK76" s="15">
        <v>12</v>
      </c>
      <c r="AL76" s="15">
        <v>20</v>
      </c>
      <c r="AM76" s="15">
        <v>0</v>
      </c>
      <c r="AN76" s="15">
        <v>0</v>
      </c>
      <c r="AO76" s="15">
        <v>0</v>
      </c>
      <c r="AP76" s="15">
        <v>0</v>
      </c>
      <c r="AQ76" s="15">
        <v>0</v>
      </c>
      <c r="AR76" s="15">
        <v>0</v>
      </c>
      <c r="AS76" s="15">
        <v>0</v>
      </c>
      <c r="AT76" s="15">
        <v>0</v>
      </c>
      <c r="AU76" s="15">
        <v>0</v>
      </c>
      <c r="AV76" s="15">
        <v>0</v>
      </c>
      <c r="AW76" s="15">
        <v>0</v>
      </c>
      <c r="AX76" s="15">
        <v>0</v>
      </c>
      <c r="AY76" s="15">
        <v>0</v>
      </c>
      <c r="AZ76" s="15">
        <v>0</v>
      </c>
      <c r="BA76" s="15">
        <v>6</v>
      </c>
      <c r="BB76" s="15">
        <v>413</v>
      </c>
      <c r="BD76" s="12">
        <f>'Исходные данные'!$AG77*'Исходные данные'!AK77+'Исходные данные'!$AN77*'Исходные данные'!AR77+'Исходные данные'!$AU77*'Исходные данные'!AY77</f>
        <v>6768</v>
      </c>
      <c r="BE76" s="12">
        <f>'Исходные данные'!$AG77*'Исходные данные'!AL77+'Исходные данные'!$AN77*'Исходные данные'!AS77+'Исходные данные'!$AU77*'Исходные данные'!AZ77</f>
        <v>17904</v>
      </c>
      <c r="BF76" s="12">
        <f t="shared" si="14"/>
        <v>13744</v>
      </c>
      <c r="BG76" s="12">
        <f t="shared" si="14"/>
        <v>18592</v>
      </c>
    </row>
    <row r="77" spans="1:59">
      <c r="A77" s="15" t="s">
        <v>346</v>
      </c>
      <c r="B77" s="15" t="s">
        <v>260</v>
      </c>
      <c r="C77" s="15" t="s">
        <v>347</v>
      </c>
      <c r="D77" s="15" t="s">
        <v>3</v>
      </c>
      <c r="E77" s="15" t="s">
        <v>246</v>
      </c>
      <c r="F77" s="15">
        <f t="shared" ref="F77:F140" si="27">IF(B77=B71,S71/1000,999999999)</f>
        <v>999999999</v>
      </c>
      <c r="G77" s="15">
        <f t="shared" si="26"/>
        <v>999999999</v>
      </c>
      <c r="H77" s="15">
        <f t="shared" si="25"/>
        <v>999999999</v>
      </c>
      <c r="I77" s="15">
        <f t="shared" si="24"/>
        <v>999999999</v>
      </c>
      <c r="J77" s="15">
        <f t="shared" si="15"/>
        <v>999999999</v>
      </c>
      <c r="K77" s="15">
        <f t="shared" si="16"/>
        <v>999999999</v>
      </c>
      <c r="L77" s="15">
        <f t="shared" si="17"/>
        <v>3129.3319999999999</v>
      </c>
      <c r="M77" s="15">
        <f t="shared" si="18"/>
        <v>999999999</v>
      </c>
      <c r="N77" s="15">
        <f t="shared" si="19"/>
        <v>999999999</v>
      </c>
      <c r="O77" s="15">
        <f t="shared" si="20"/>
        <v>999999999</v>
      </c>
      <c r="P77" s="15">
        <f t="shared" si="21"/>
        <v>999999999</v>
      </c>
      <c r="Q77" s="15">
        <f t="shared" si="22"/>
        <v>999999999</v>
      </c>
      <c r="R77" s="15">
        <f t="shared" si="23"/>
        <v>999999999</v>
      </c>
      <c r="S77" s="15">
        <v>3129332</v>
      </c>
      <c r="T77" s="15">
        <v>16777215</v>
      </c>
      <c r="U77" s="15">
        <v>15000000</v>
      </c>
      <c r="V77" s="15">
        <v>2000</v>
      </c>
      <c r="W77" s="15">
        <v>10</v>
      </c>
      <c r="X77" s="20" t="s">
        <v>103</v>
      </c>
      <c r="Y77" s="16">
        <v>3.3333333333333335E-3</v>
      </c>
      <c r="Z77" s="15">
        <v>2</v>
      </c>
      <c r="AA77" s="15">
        <v>136</v>
      </c>
      <c r="AB77" s="15" t="s">
        <v>3</v>
      </c>
      <c r="AC77" s="15">
        <v>3</v>
      </c>
      <c r="AD77" s="15">
        <v>6872</v>
      </c>
      <c r="AE77" s="15">
        <v>9296</v>
      </c>
      <c r="AF77" s="15" t="s">
        <v>5</v>
      </c>
      <c r="AG77" s="15">
        <v>144</v>
      </c>
      <c r="AH77" s="15">
        <v>10000</v>
      </c>
      <c r="AI77" s="15" t="s">
        <v>2</v>
      </c>
      <c r="AJ77" s="15">
        <v>1</v>
      </c>
      <c r="AK77" s="15">
        <v>12</v>
      </c>
      <c r="AL77" s="15">
        <v>20</v>
      </c>
      <c r="AM77" s="15" t="s">
        <v>8</v>
      </c>
      <c r="AN77" s="15">
        <v>6</v>
      </c>
      <c r="AO77" s="15">
        <v>416</v>
      </c>
      <c r="AP77" s="15" t="s">
        <v>4</v>
      </c>
      <c r="AQ77" s="15">
        <v>18</v>
      </c>
      <c r="AR77" s="15">
        <v>232</v>
      </c>
      <c r="AS77" s="15">
        <v>776</v>
      </c>
      <c r="AT77" s="15" t="s">
        <v>97</v>
      </c>
      <c r="AU77" s="15">
        <v>24</v>
      </c>
      <c r="AV77" s="15">
        <v>1664</v>
      </c>
      <c r="AW77" s="15" t="s">
        <v>2</v>
      </c>
      <c r="AX77" s="15">
        <v>2</v>
      </c>
      <c r="AY77" s="15">
        <v>152</v>
      </c>
      <c r="AZ77" s="15">
        <v>432</v>
      </c>
      <c r="BA77" s="15">
        <v>6</v>
      </c>
      <c r="BB77" s="15">
        <v>429</v>
      </c>
      <c r="BD77" s="12">
        <f>'Исходные данные'!$AG78*'Исходные данные'!AK78+'Исходные данные'!$AN78*'Исходные данные'!AR78+'Исходные данные'!$AU78*'Исходные данные'!AY78</f>
        <v>2410</v>
      </c>
      <c r="BE77" s="12">
        <f>'Исходные данные'!$AG78*'Исходные данные'!AL78+'Исходные данные'!$AN78*'Исходные данные'!AS78+'Исходные данные'!$AU78*'Исходные данные'!AZ78</f>
        <v>4270</v>
      </c>
      <c r="BF77" s="12">
        <f t="shared" si="14"/>
        <v>2850</v>
      </c>
      <c r="BG77" s="12">
        <f t="shared" si="14"/>
        <v>5910</v>
      </c>
    </row>
    <row r="78" spans="1:59">
      <c r="A78" s="15" t="s">
        <v>348</v>
      </c>
      <c r="B78" s="15" t="s">
        <v>204</v>
      </c>
      <c r="C78" s="15" t="s">
        <v>349</v>
      </c>
      <c r="D78" s="15" t="s">
        <v>26</v>
      </c>
      <c r="E78" s="15" t="s">
        <v>129</v>
      </c>
      <c r="F78" s="15">
        <f t="shared" si="27"/>
        <v>999999999</v>
      </c>
      <c r="G78" s="15">
        <f t="shared" si="26"/>
        <v>999999999</v>
      </c>
      <c r="H78" s="15">
        <f t="shared" si="25"/>
        <v>999999999</v>
      </c>
      <c r="I78" s="15">
        <f t="shared" si="24"/>
        <v>999999999</v>
      </c>
      <c r="J78" s="15">
        <f t="shared" si="15"/>
        <v>999999999</v>
      </c>
      <c r="K78" s="15">
        <f t="shared" si="16"/>
        <v>999999999</v>
      </c>
      <c r="L78" s="15">
        <f t="shared" si="17"/>
        <v>2024.9760000000001</v>
      </c>
      <c r="M78" s="15">
        <f t="shared" si="18"/>
        <v>999999999</v>
      </c>
      <c r="N78" s="15">
        <f t="shared" si="19"/>
        <v>999999999</v>
      </c>
      <c r="O78" s="15">
        <f t="shared" si="20"/>
        <v>999999999</v>
      </c>
      <c r="P78" s="15">
        <f t="shared" si="21"/>
        <v>999999999</v>
      </c>
      <c r="Q78" s="15">
        <f t="shared" si="22"/>
        <v>999999999</v>
      </c>
      <c r="R78" s="15">
        <f t="shared" si="23"/>
        <v>999999999</v>
      </c>
      <c r="S78" s="15">
        <v>2024976</v>
      </c>
      <c r="T78" s="15">
        <v>16777215</v>
      </c>
      <c r="U78" s="15">
        <v>15000000</v>
      </c>
      <c r="V78" s="15">
        <v>1500</v>
      </c>
      <c r="W78" s="15">
        <v>5</v>
      </c>
      <c r="X78" s="20" t="s">
        <v>9</v>
      </c>
      <c r="Y78" s="16">
        <v>8.3333333333333339E-4</v>
      </c>
      <c r="Z78" s="15">
        <v>15</v>
      </c>
      <c r="AA78" s="15">
        <v>4160</v>
      </c>
      <c r="AB78" s="15" t="s">
        <v>3</v>
      </c>
      <c r="AC78" s="15">
        <v>5</v>
      </c>
      <c r="AD78" s="15">
        <v>190</v>
      </c>
      <c r="AE78" s="15">
        <v>394</v>
      </c>
      <c r="AF78" s="15" t="s">
        <v>5</v>
      </c>
      <c r="AG78" s="15">
        <v>90</v>
      </c>
      <c r="AH78" s="15">
        <v>25000</v>
      </c>
      <c r="AI78" s="15" t="s">
        <v>2</v>
      </c>
      <c r="AJ78" s="15">
        <v>1</v>
      </c>
      <c r="AK78" s="15">
        <v>12</v>
      </c>
      <c r="AL78" s="15">
        <v>20</v>
      </c>
      <c r="AM78" s="15" t="s">
        <v>14</v>
      </c>
      <c r="AN78" s="15">
        <v>5</v>
      </c>
      <c r="AO78" s="15">
        <v>1380</v>
      </c>
      <c r="AP78" s="15" t="s">
        <v>2</v>
      </c>
      <c r="AQ78" s="15">
        <v>6</v>
      </c>
      <c r="AR78" s="15">
        <v>266</v>
      </c>
      <c r="AS78" s="15">
        <v>494</v>
      </c>
      <c r="AT78" s="15">
        <v>0</v>
      </c>
      <c r="AU78" s="15">
        <v>0</v>
      </c>
      <c r="AV78" s="15">
        <v>0</v>
      </c>
      <c r="AW78" s="15">
        <v>0</v>
      </c>
      <c r="AX78" s="15">
        <v>0</v>
      </c>
      <c r="AY78" s="15">
        <v>0</v>
      </c>
      <c r="AZ78" s="15">
        <v>0</v>
      </c>
      <c r="BA78" s="15">
        <v>6</v>
      </c>
      <c r="BB78" s="15">
        <v>174</v>
      </c>
      <c r="BD78" s="12">
        <f>'Исходные данные'!$AG79*'Исходные данные'!AK79+'Исходные данные'!$AN79*'Исходные данные'!AR79+'Исходные данные'!$AU79*'Исходные данные'!AY79</f>
        <v>964</v>
      </c>
      <c r="BE78" s="12">
        <f>'Исходные данные'!$AG79*'Исходные данные'!AL79+'Исходные данные'!$AN79*'Исходные данные'!AS79+'Исходные данные'!$AU79*'Исходные данные'!AZ79</f>
        <v>1708</v>
      </c>
      <c r="BF78" s="12">
        <f t="shared" si="14"/>
        <v>1140</v>
      </c>
      <c r="BG78" s="12">
        <f t="shared" si="14"/>
        <v>2364</v>
      </c>
    </row>
    <row r="79" spans="1:59">
      <c r="A79" s="15" t="s">
        <v>350</v>
      </c>
      <c r="B79" s="15" t="s">
        <v>203</v>
      </c>
      <c r="C79" s="15" t="s">
        <v>349</v>
      </c>
      <c r="D79" s="15" t="s">
        <v>3</v>
      </c>
      <c r="E79" s="15" t="s">
        <v>129</v>
      </c>
      <c r="F79" s="15">
        <f t="shared" si="27"/>
        <v>999999999</v>
      </c>
      <c r="G79" s="15">
        <f t="shared" si="26"/>
        <v>999999999</v>
      </c>
      <c r="H79" s="15">
        <f t="shared" si="25"/>
        <v>999999999</v>
      </c>
      <c r="I79" s="15">
        <f t="shared" si="24"/>
        <v>999999999</v>
      </c>
      <c r="J79" s="15">
        <f t="shared" si="15"/>
        <v>999999999</v>
      </c>
      <c r="K79" s="15">
        <f t="shared" si="16"/>
        <v>999999999</v>
      </c>
      <c r="L79" s="15">
        <f t="shared" si="17"/>
        <v>809.99199999999996</v>
      </c>
      <c r="M79" s="15">
        <f t="shared" si="18"/>
        <v>999999999</v>
      </c>
      <c r="N79" s="15">
        <f t="shared" si="19"/>
        <v>999999999</v>
      </c>
      <c r="O79" s="15">
        <f t="shared" si="20"/>
        <v>999999999</v>
      </c>
      <c r="P79" s="15">
        <f t="shared" si="21"/>
        <v>999999999</v>
      </c>
      <c r="Q79" s="15">
        <f t="shared" si="22"/>
        <v>999999999</v>
      </c>
      <c r="R79" s="15">
        <f t="shared" si="23"/>
        <v>999999999</v>
      </c>
      <c r="S79" s="15">
        <v>809992</v>
      </c>
      <c r="T79" s="15">
        <v>8000000</v>
      </c>
      <c r="U79" s="15">
        <v>10000000</v>
      </c>
      <c r="V79" s="15">
        <v>1500</v>
      </c>
      <c r="W79" s="15">
        <v>5</v>
      </c>
      <c r="X79" s="20" t="s">
        <v>9</v>
      </c>
      <c r="Y79" s="16">
        <v>8.3333333333333339E-4</v>
      </c>
      <c r="Z79" s="15">
        <v>6</v>
      </c>
      <c r="AA79" s="15">
        <v>1664</v>
      </c>
      <c r="AB79" s="15" t="s">
        <v>3</v>
      </c>
      <c r="AC79" s="15">
        <v>5</v>
      </c>
      <c r="AD79" s="15">
        <v>190</v>
      </c>
      <c r="AE79" s="15">
        <v>394</v>
      </c>
      <c r="AF79" s="15" t="s">
        <v>5</v>
      </c>
      <c r="AG79" s="15">
        <v>36</v>
      </c>
      <c r="AH79" s="15">
        <v>10000</v>
      </c>
      <c r="AI79" s="15" t="s">
        <v>2</v>
      </c>
      <c r="AJ79" s="15">
        <v>1</v>
      </c>
      <c r="AK79" s="15">
        <v>12</v>
      </c>
      <c r="AL79" s="15">
        <v>20</v>
      </c>
      <c r="AM79" s="15" t="s">
        <v>14</v>
      </c>
      <c r="AN79" s="15">
        <v>2</v>
      </c>
      <c r="AO79" s="15">
        <v>552</v>
      </c>
      <c r="AP79" s="15" t="s">
        <v>2</v>
      </c>
      <c r="AQ79" s="15">
        <v>6</v>
      </c>
      <c r="AR79" s="15">
        <v>266</v>
      </c>
      <c r="AS79" s="15">
        <v>494</v>
      </c>
      <c r="AT79" s="15">
        <v>0</v>
      </c>
      <c r="AU79" s="15">
        <v>0</v>
      </c>
      <c r="AV79" s="15">
        <v>0</v>
      </c>
      <c r="AW79" s="15">
        <v>0</v>
      </c>
      <c r="AX79" s="15">
        <v>0</v>
      </c>
      <c r="AY79" s="15">
        <v>0</v>
      </c>
      <c r="AZ79" s="15">
        <v>0</v>
      </c>
      <c r="BA79" s="15">
        <v>6</v>
      </c>
      <c r="BB79" s="15">
        <v>173</v>
      </c>
      <c r="BD79" s="12">
        <f>'Исходные данные'!$AG80*'Исходные данные'!AK80+'Исходные данные'!$AN80*'Исходные данные'!AR80+'Исходные данные'!$AU80*'Исходные данные'!AY80</f>
        <v>1425</v>
      </c>
      <c r="BE79" s="12">
        <f>'Исходные данные'!$AG80*'Исходные данные'!AL80+'Исходные данные'!$AN80*'Исходные данные'!AS80+'Исходные данные'!$AU80*'Исходные данные'!AZ80</f>
        <v>3975</v>
      </c>
      <c r="BF79" s="12">
        <f t="shared" si="14"/>
        <v>1700</v>
      </c>
      <c r="BG79" s="12">
        <f t="shared" si="14"/>
        <v>5500</v>
      </c>
    </row>
    <row r="80" spans="1:59">
      <c r="A80" s="15" t="s">
        <v>351</v>
      </c>
      <c r="B80" s="15" t="s">
        <v>206</v>
      </c>
      <c r="C80" s="15" t="s">
        <v>352</v>
      </c>
      <c r="D80" s="15" t="s">
        <v>26</v>
      </c>
      <c r="E80" s="15" t="s">
        <v>131</v>
      </c>
      <c r="F80" s="15">
        <f t="shared" si="27"/>
        <v>999999999</v>
      </c>
      <c r="G80" s="15">
        <f t="shared" si="26"/>
        <v>999999999</v>
      </c>
      <c r="H80" s="15">
        <f t="shared" si="25"/>
        <v>999999999</v>
      </c>
      <c r="I80" s="15">
        <f t="shared" si="24"/>
        <v>999999999</v>
      </c>
      <c r="J80" s="15">
        <f t="shared" si="15"/>
        <v>999999999</v>
      </c>
      <c r="K80" s="15">
        <f t="shared" si="16"/>
        <v>999999999</v>
      </c>
      <c r="L80" s="15">
        <f t="shared" si="17"/>
        <v>2012.5119999999999</v>
      </c>
      <c r="M80" s="15">
        <f t="shared" si="18"/>
        <v>999999999</v>
      </c>
      <c r="N80" s="15">
        <f t="shared" si="19"/>
        <v>999999999</v>
      </c>
      <c r="O80" s="15">
        <f t="shared" si="20"/>
        <v>999999999</v>
      </c>
      <c r="P80" s="15">
        <f t="shared" si="21"/>
        <v>999999999</v>
      </c>
      <c r="Q80" s="15">
        <f t="shared" si="22"/>
        <v>999999999</v>
      </c>
      <c r="R80" s="15">
        <f t="shared" si="23"/>
        <v>999999999</v>
      </c>
      <c r="S80" s="15">
        <v>2012512</v>
      </c>
      <c r="T80" s="15">
        <v>16777215</v>
      </c>
      <c r="U80" s="15">
        <v>15000000</v>
      </c>
      <c r="V80" s="15">
        <v>1500</v>
      </c>
      <c r="W80" s="15">
        <v>5</v>
      </c>
      <c r="X80" s="20" t="s">
        <v>70</v>
      </c>
      <c r="Y80" s="16">
        <v>6.9444444444444447E-4</v>
      </c>
      <c r="Z80" s="15">
        <v>100</v>
      </c>
      <c r="AA80" s="15">
        <v>33330</v>
      </c>
      <c r="AB80" s="15" t="s">
        <v>2</v>
      </c>
      <c r="AC80" s="15">
        <v>1</v>
      </c>
      <c r="AD80" s="15">
        <v>17</v>
      </c>
      <c r="AE80" s="15">
        <v>55</v>
      </c>
      <c r="AF80" s="15" t="s">
        <v>5</v>
      </c>
      <c r="AG80" s="15">
        <v>75</v>
      </c>
      <c r="AH80" s="15">
        <v>25000</v>
      </c>
      <c r="AI80" s="15" t="s">
        <v>2</v>
      </c>
      <c r="AJ80" s="15">
        <v>1</v>
      </c>
      <c r="AK80" s="15">
        <v>12</v>
      </c>
      <c r="AL80" s="15">
        <v>20</v>
      </c>
      <c r="AM80" s="15" t="s">
        <v>15</v>
      </c>
      <c r="AN80" s="15">
        <v>75</v>
      </c>
      <c r="AO80" s="15">
        <v>25000</v>
      </c>
      <c r="AP80" s="15" t="s">
        <v>2</v>
      </c>
      <c r="AQ80" s="15">
        <v>2</v>
      </c>
      <c r="AR80" s="15">
        <v>7</v>
      </c>
      <c r="AS80" s="15">
        <v>33</v>
      </c>
      <c r="AT80" s="15">
        <v>0</v>
      </c>
      <c r="AU80" s="15">
        <v>0</v>
      </c>
      <c r="AV80" s="15">
        <v>0</v>
      </c>
      <c r="AW80" s="15">
        <v>0</v>
      </c>
      <c r="AX80" s="15">
        <v>0</v>
      </c>
      <c r="AY80" s="15">
        <v>0</v>
      </c>
      <c r="AZ80" s="15">
        <v>0</v>
      </c>
      <c r="BA80" s="15">
        <v>6</v>
      </c>
      <c r="BB80" s="15">
        <v>176</v>
      </c>
      <c r="BD80" s="12">
        <f>'Исходные данные'!$AG81*'Исходные данные'!AK81+'Исходные данные'!$AN81*'Исходные данные'!AR81+'Исходные данные'!$AU81*'Исходные данные'!AY81</f>
        <v>570</v>
      </c>
      <c r="BE80" s="12">
        <f>'Исходные данные'!$AG81*'Исходные данные'!AL81+'Исходные данные'!$AN81*'Исходные данные'!AS81+'Исходные данные'!$AU81*'Исходные данные'!AZ81</f>
        <v>1590</v>
      </c>
      <c r="BF80" s="12">
        <f t="shared" si="14"/>
        <v>680</v>
      </c>
      <c r="BG80" s="12">
        <f t="shared" si="14"/>
        <v>2200</v>
      </c>
    </row>
    <row r="81" spans="1:59">
      <c r="A81" s="15" t="s">
        <v>353</v>
      </c>
      <c r="B81" s="15" t="s">
        <v>205</v>
      </c>
      <c r="C81" s="15" t="s">
        <v>352</v>
      </c>
      <c r="D81" s="15" t="s">
        <v>3</v>
      </c>
      <c r="E81" s="15" t="s">
        <v>131</v>
      </c>
      <c r="F81" s="15">
        <f t="shared" si="27"/>
        <v>999999999</v>
      </c>
      <c r="G81" s="15">
        <f t="shared" si="26"/>
        <v>999999999</v>
      </c>
      <c r="H81" s="15">
        <f t="shared" si="25"/>
        <v>999999999</v>
      </c>
      <c r="I81" s="15">
        <f t="shared" si="24"/>
        <v>999999999</v>
      </c>
      <c r="J81" s="15">
        <f t="shared" si="15"/>
        <v>999999999</v>
      </c>
      <c r="K81" s="15">
        <f t="shared" si="16"/>
        <v>999999999</v>
      </c>
      <c r="L81" s="15">
        <f t="shared" si="17"/>
        <v>804.99199999999996</v>
      </c>
      <c r="M81" s="15">
        <f t="shared" si="18"/>
        <v>999999999</v>
      </c>
      <c r="N81" s="15">
        <f t="shared" si="19"/>
        <v>999999999</v>
      </c>
      <c r="O81" s="15">
        <f t="shared" si="20"/>
        <v>999999999</v>
      </c>
      <c r="P81" s="15">
        <f t="shared" si="21"/>
        <v>999999999</v>
      </c>
      <c r="Q81" s="15">
        <f t="shared" si="22"/>
        <v>999999999</v>
      </c>
      <c r="R81" s="15">
        <f t="shared" si="23"/>
        <v>999999999</v>
      </c>
      <c r="S81" s="15">
        <v>804992</v>
      </c>
      <c r="T81" s="15">
        <v>8000000</v>
      </c>
      <c r="U81" s="15">
        <v>10000000</v>
      </c>
      <c r="V81" s="15">
        <v>1500</v>
      </c>
      <c r="W81" s="15">
        <v>5</v>
      </c>
      <c r="X81" s="20" t="s">
        <v>70</v>
      </c>
      <c r="Y81" s="16">
        <v>6.9444444444444447E-4</v>
      </c>
      <c r="Z81" s="15">
        <v>40</v>
      </c>
      <c r="AA81" s="15">
        <v>13332</v>
      </c>
      <c r="AB81" s="15" t="s">
        <v>2</v>
      </c>
      <c r="AC81" s="15">
        <v>1</v>
      </c>
      <c r="AD81" s="15">
        <v>17</v>
      </c>
      <c r="AE81" s="15">
        <v>55</v>
      </c>
      <c r="AF81" s="15" t="s">
        <v>5</v>
      </c>
      <c r="AG81" s="15">
        <v>30</v>
      </c>
      <c r="AH81" s="15">
        <v>10000</v>
      </c>
      <c r="AI81" s="15" t="s">
        <v>2</v>
      </c>
      <c r="AJ81" s="15">
        <v>1</v>
      </c>
      <c r="AK81" s="15">
        <v>12</v>
      </c>
      <c r="AL81" s="15">
        <v>20</v>
      </c>
      <c r="AM81" s="15" t="s">
        <v>15</v>
      </c>
      <c r="AN81" s="15">
        <v>30</v>
      </c>
      <c r="AO81" s="15">
        <v>10000</v>
      </c>
      <c r="AP81" s="15" t="s">
        <v>2</v>
      </c>
      <c r="AQ81" s="15">
        <v>2</v>
      </c>
      <c r="AR81" s="15">
        <v>7</v>
      </c>
      <c r="AS81" s="15">
        <v>33</v>
      </c>
      <c r="AT81" s="15">
        <v>0</v>
      </c>
      <c r="AU81" s="15">
        <v>0</v>
      </c>
      <c r="AV81" s="15">
        <v>0</v>
      </c>
      <c r="AW81" s="15">
        <v>0</v>
      </c>
      <c r="AX81" s="15">
        <v>0</v>
      </c>
      <c r="AY81" s="15">
        <v>0</v>
      </c>
      <c r="AZ81" s="15">
        <v>0</v>
      </c>
      <c r="BA81" s="15">
        <v>6</v>
      </c>
      <c r="BB81" s="15">
        <v>175</v>
      </c>
      <c r="BD81" s="12">
        <f>'Исходные данные'!$AG82*'Исходные данные'!AK82+'Исходные данные'!$AN82*'Исходные данные'!AR82+'Исходные данные'!$AU82*'Исходные данные'!AY82</f>
        <v>822</v>
      </c>
      <c r="BE81" s="12">
        <f>'Исходные данные'!$AG82*'Исходные данные'!AL82+'Исходные данные'!$AN82*'Исходные данные'!AS82+'Исходные данные'!$AU82*'Исходные данные'!AZ82</f>
        <v>2274</v>
      </c>
      <c r="BF81" s="12">
        <f t="shared" si="14"/>
        <v>1344</v>
      </c>
      <c r="BG81" s="12">
        <f t="shared" si="14"/>
        <v>2240</v>
      </c>
    </row>
    <row r="82" spans="1:59">
      <c r="A82" s="15" t="s">
        <v>354</v>
      </c>
      <c r="B82" s="15" t="s">
        <v>127</v>
      </c>
      <c r="C82" s="15" t="s">
        <v>127</v>
      </c>
      <c r="E82" s="15" t="s">
        <v>128</v>
      </c>
      <c r="F82" s="15">
        <f t="shared" si="27"/>
        <v>999999999</v>
      </c>
      <c r="G82" s="15">
        <f t="shared" si="26"/>
        <v>999999999</v>
      </c>
      <c r="H82" s="15">
        <f t="shared" si="25"/>
        <v>999999999</v>
      </c>
      <c r="I82" s="15">
        <f t="shared" si="24"/>
        <v>999999999</v>
      </c>
      <c r="J82" s="15">
        <f t="shared" si="15"/>
        <v>999999999</v>
      </c>
      <c r="K82" s="15">
        <f t="shared" si="16"/>
        <v>999999999</v>
      </c>
      <c r="L82" s="15">
        <f t="shared" si="17"/>
        <v>720.65599999999995</v>
      </c>
      <c r="M82" s="15">
        <f t="shared" si="18"/>
        <v>655.73199999999997</v>
      </c>
      <c r="N82" s="15">
        <f t="shared" si="19"/>
        <v>623.26800000000003</v>
      </c>
      <c r="O82" s="15">
        <f t="shared" si="20"/>
        <v>688.19200000000001</v>
      </c>
      <c r="P82" s="15">
        <f t="shared" si="21"/>
        <v>655.73199999999997</v>
      </c>
      <c r="Q82" s="15">
        <f t="shared" si="22"/>
        <v>999999999</v>
      </c>
      <c r="R82" s="15">
        <f t="shared" si="23"/>
        <v>999999999</v>
      </c>
      <c r="S82" s="15">
        <v>720656</v>
      </c>
      <c r="T82" s="15">
        <v>10000000</v>
      </c>
      <c r="U82" s="15">
        <v>9000000</v>
      </c>
      <c r="V82" s="15">
        <v>2000</v>
      </c>
      <c r="W82" s="15">
        <v>5</v>
      </c>
      <c r="X82" s="20" t="s">
        <v>25</v>
      </c>
      <c r="Y82" s="16">
        <v>8.3333333333333339E-4</v>
      </c>
      <c r="Z82" s="15">
        <v>8</v>
      </c>
      <c r="AA82" s="15">
        <v>2500</v>
      </c>
      <c r="AB82" s="15" t="s">
        <v>26</v>
      </c>
      <c r="AC82" s="15">
        <v>4</v>
      </c>
      <c r="AD82" s="15">
        <v>168</v>
      </c>
      <c r="AE82" s="15">
        <v>280</v>
      </c>
      <c r="AF82" s="15" t="s">
        <v>5</v>
      </c>
      <c r="AG82" s="15">
        <v>18</v>
      </c>
      <c r="AH82" s="15">
        <v>5000</v>
      </c>
      <c r="AI82" s="15" t="s">
        <v>2</v>
      </c>
      <c r="AJ82" s="15">
        <v>1</v>
      </c>
      <c r="AK82" s="15">
        <v>12</v>
      </c>
      <c r="AL82" s="15">
        <v>20</v>
      </c>
      <c r="AM82" s="15" t="s">
        <v>7</v>
      </c>
      <c r="AN82" s="15">
        <v>3</v>
      </c>
      <c r="AO82" s="15">
        <v>832</v>
      </c>
      <c r="AP82" s="15" t="s">
        <v>4</v>
      </c>
      <c r="AQ82" s="15">
        <v>8</v>
      </c>
      <c r="AR82" s="15">
        <v>50</v>
      </c>
      <c r="AS82" s="15">
        <v>206</v>
      </c>
      <c r="AT82" s="15" t="s">
        <v>23</v>
      </c>
      <c r="AU82" s="15">
        <v>3</v>
      </c>
      <c r="AV82" s="15">
        <v>832</v>
      </c>
      <c r="AW82" s="15" t="s">
        <v>2</v>
      </c>
      <c r="AX82" s="15">
        <v>2</v>
      </c>
      <c r="AY82" s="15">
        <v>152</v>
      </c>
      <c r="AZ82" s="15">
        <v>432</v>
      </c>
      <c r="BA82" s="15">
        <v>6</v>
      </c>
      <c r="BB82" s="15">
        <v>6</v>
      </c>
      <c r="BD82" s="12">
        <f>'Исходные данные'!$AG83*'Исходные данные'!AK83+'Исходные данные'!$AN83*'Исходные данные'!AR83+'Исходные данные'!$AU83*'Исходные данные'!AY83</f>
        <v>822</v>
      </c>
      <c r="BE82" s="12">
        <f>'Исходные данные'!$AG83*'Исходные данные'!AL83+'Исходные данные'!$AN83*'Исходные данные'!AS83+'Исходные данные'!$AU83*'Исходные данные'!AZ83</f>
        <v>2274</v>
      </c>
      <c r="BF82" s="12">
        <f t="shared" si="14"/>
        <v>1344</v>
      </c>
      <c r="BG82" s="12">
        <f t="shared" si="14"/>
        <v>2240</v>
      </c>
    </row>
    <row r="83" spans="1:59">
      <c r="A83" s="15" t="s">
        <v>355</v>
      </c>
      <c r="B83" s="15" t="s">
        <v>127</v>
      </c>
      <c r="C83" s="15" t="s">
        <v>127</v>
      </c>
      <c r="E83" s="15" t="s">
        <v>129</v>
      </c>
      <c r="F83" s="15">
        <f t="shared" si="27"/>
        <v>999999999</v>
      </c>
      <c r="G83" s="15">
        <f t="shared" si="26"/>
        <v>999999999</v>
      </c>
      <c r="H83" s="15">
        <f t="shared" si="25"/>
        <v>999999999</v>
      </c>
      <c r="I83" s="15">
        <f t="shared" si="24"/>
        <v>999999999</v>
      </c>
      <c r="J83" s="15">
        <f t="shared" si="15"/>
        <v>999999999</v>
      </c>
      <c r="K83" s="15">
        <f t="shared" si="16"/>
        <v>720.65599999999995</v>
      </c>
      <c r="L83" s="15">
        <f t="shared" si="17"/>
        <v>655.73199999999997</v>
      </c>
      <c r="M83" s="15">
        <f t="shared" si="18"/>
        <v>623.26800000000003</v>
      </c>
      <c r="N83" s="15">
        <f t="shared" si="19"/>
        <v>688.19200000000001</v>
      </c>
      <c r="O83" s="15">
        <f t="shared" si="20"/>
        <v>655.73199999999997</v>
      </c>
      <c r="P83" s="15">
        <f t="shared" si="21"/>
        <v>999999999</v>
      </c>
      <c r="Q83" s="15">
        <f t="shared" si="22"/>
        <v>999999999</v>
      </c>
      <c r="R83" s="15">
        <f t="shared" si="23"/>
        <v>999999999</v>
      </c>
      <c r="S83" s="15">
        <v>655732</v>
      </c>
      <c r="T83" s="15">
        <v>10000000</v>
      </c>
      <c r="U83" s="15">
        <v>9000000</v>
      </c>
      <c r="V83" s="15">
        <v>2000</v>
      </c>
      <c r="W83" s="15">
        <v>5</v>
      </c>
      <c r="X83" s="20" t="s">
        <v>25</v>
      </c>
      <c r="Y83" s="16">
        <v>8.3333333333333339E-4</v>
      </c>
      <c r="Z83" s="15">
        <v>8</v>
      </c>
      <c r="AA83" s="15">
        <v>2500</v>
      </c>
      <c r="AB83" s="15" t="s">
        <v>26</v>
      </c>
      <c r="AC83" s="15">
        <v>4</v>
      </c>
      <c r="AD83" s="15">
        <v>168</v>
      </c>
      <c r="AE83" s="15">
        <v>280</v>
      </c>
      <c r="AF83" s="15" t="s">
        <v>5</v>
      </c>
      <c r="AG83" s="15">
        <v>18</v>
      </c>
      <c r="AH83" s="15">
        <v>5000</v>
      </c>
      <c r="AI83" s="15" t="s">
        <v>2</v>
      </c>
      <c r="AJ83" s="15">
        <v>1</v>
      </c>
      <c r="AK83" s="15">
        <v>12</v>
      </c>
      <c r="AL83" s="15">
        <v>20</v>
      </c>
      <c r="AM83" s="15" t="s">
        <v>7</v>
      </c>
      <c r="AN83" s="15">
        <v>3</v>
      </c>
      <c r="AO83" s="15">
        <v>832</v>
      </c>
      <c r="AP83" s="15" t="s">
        <v>4</v>
      </c>
      <c r="AQ83" s="15">
        <v>8</v>
      </c>
      <c r="AR83" s="15">
        <v>50</v>
      </c>
      <c r="AS83" s="15">
        <v>206</v>
      </c>
      <c r="AT83" s="15" t="s">
        <v>23</v>
      </c>
      <c r="AU83" s="15">
        <v>3</v>
      </c>
      <c r="AV83" s="15">
        <v>832</v>
      </c>
      <c r="AW83" s="15" t="s">
        <v>2</v>
      </c>
      <c r="AX83" s="15">
        <v>2</v>
      </c>
      <c r="AY83" s="15">
        <v>152</v>
      </c>
      <c r="AZ83" s="15">
        <v>432</v>
      </c>
      <c r="BA83" s="15">
        <v>6</v>
      </c>
      <c r="BB83" s="15">
        <v>7</v>
      </c>
      <c r="BD83" s="12">
        <f>'Исходные данные'!$AG84*'Исходные данные'!AK84+'Исходные данные'!$AN84*'Исходные данные'!AR84+'Исходные данные'!$AU84*'Исходные данные'!AY84</f>
        <v>822</v>
      </c>
      <c r="BE83" s="12">
        <f>'Исходные данные'!$AG84*'Исходные данные'!AL84+'Исходные данные'!$AN84*'Исходные данные'!AS84+'Исходные данные'!$AU84*'Исходные данные'!AZ84</f>
        <v>2274</v>
      </c>
      <c r="BF83" s="12">
        <f t="shared" si="14"/>
        <v>1344</v>
      </c>
      <c r="BG83" s="12">
        <f t="shared" si="14"/>
        <v>2240</v>
      </c>
    </row>
    <row r="84" spans="1:59">
      <c r="A84" s="15" t="s">
        <v>356</v>
      </c>
      <c r="B84" s="15" t="s">
        <v>127</v>
      </c>
      <c r="C84" s="15" t="s">
        <v>127</v>
      </c>
      <c r="E84" s="15" t="s">
        <v>130</v>
      </c>
      <c r="F84" s="15">
        <f t="shared" si="27"/>
        <v>999999999</v>
      </c>
      <c r="G84" s="15">
        <f t="shared" si="26"/>
        <v>999999999</v>
      </c>
      <c r="H84" s="15">
        <f t="shared" si="25"/>
        <v>999999999</v>
      </c>
      <c r="I84" s="15">
        <f t="shared" si="24"/>
        <v>999999999</v>
      </c>
      <c r="J84" s="15">
        <f t="shared" si="15"/>
        <v>720.65599999999995</v>
      </c>
      <c r="K84" s="15">
        <f t="shared" si="16"/>
        <v>655.73199999999997</v>
      </c>
      <c r="L84" s="15">
        <f t="shared" si="17"/>
        <v>623.26800000000003</v>
      </c>
      <c r="M84" s="15">
        <f t="shared" si="18"/>
        <v>688.19200000000001</v>
      </c>
      <c r="N84" s="15">
        <f t="shared" si="19"/>
        <v>655.73199999999997</v>
      </c>
      <c r="O84" s="15">
        <f t="shared" si="20"/>
        <v>999999999</v>
      </c>
      <c r="P84" s="15">
        <f t="shared" si="21"/>
        <v>999999999</v>
      </c>
      <c r="Q84" s="15">
        <f t="shared" si="22"/>
        <v>999999999</v>
      </c>
      <c r="R84" s="15">
        <f t="shared" si="23"/>
        <v>999999999</v>
      </c>
      <c r="S84" s="15">
        <v>623268</v>
      </c>
      <c r="T84" s="15">
        <v>10000000</v>
      </c>
      <c r="U84" s="15">
        <v>9000000</v>
      </c>
      <c r="V84" s="15">
        <v>2000</v>
      </c>
      <c r="W84" s="15">
        <v>5</v>
      </c>
      <c r="X84" s="20" t="s">
        <v>25</v>
      </c>
      <c r="Y84" s="16">
        <v>8.3333333333333339E-4</v>
      </c>
      <c r="Z84" s="15">
        <v>8</v>
      </c>
      <c r="AA84" s="15">
        <v>2500</v>
      </c>
      <c r="AB84" s="15" t="s">
        <v>26</v>
      </c>
      <c r="AC84" s="15">
        <v>4</v>
      </c>
      <c r="AD84" s="15">
        <v>168</v>
      </c>
      <c r="AE84" s="15">
        <v>280</v>
      </c>
      <c r="AF84" s="15" t="s">
        <v>5</v>
      </c>
      <c r="AG84" s="15">
        <v>18</v>
      </c>
      <c r="AH84" s="15">
        <v>5000</v>
      </c>
      <c r="AI84" s="15" t="s">
        <v>2</v>
      </c>
      <c r="AJ84" s="15">
        <v>1</v>
      </c>
      <c r="AK84" s="15">
        <v>12</v>
      </c>
      <c r="AL84" s="15">
        <v>20</v>
      </c>
      <c r="AM84" s="15" t="s">
        <v>7</v>
      </c>
      <c r="AN84" s="15">
        <v>3</v>
      </c>
      <c r="AO84" s="15">
        <v>832</v>
      </c>
      <c r="AP84" s="15" t="s">
        <v>4</v>
      </c>
      <c r="AQ84" s="15">
        <v>8</v>
      </c>
      <c r="AR84" s="15">
        <v>50</v>
      </c>
      <c r="AS84" s="15">
        <v>206</v>
      </c>
      <c r="AT84" s="15" t="s">
        <v>23</v>
      </c>
      <c r="AU84" s="15">
        <v>3</v>
      </c>
      <c r="AV84" s="15">
        <v>832</v>
      </c>
      <c r="AW84" s="15" t="s">
        <v>2</v>
      </c>
      <c r="AX84" s="15">
        <v>2</v>
      </c>
      <c r="AY84" s="15">
        <v>152</v>
      </c>
      <c r="AZ84" s="15">
        <v>432</v>
      </c>
      <c r="BA84" s="15">
        <v>6</v>
      </c>
      <c r="BB84" s="15">
        <v>8</v>
      </c>
      <c r="BD84" s="12">
        <f>'Исходные данные'!$AG85*'Исходные данные'!AK85+'Исходные данные'!$AN85*'Исходные данные'!AR85+'Исходные данные'!$AU85*'Исходные данные'!AY85</f>
        <v>822</v>
      </c>
      <c r="BE84" s="12">
        <f>'Исходные данные'!$AG85*'Исходные данные'!AL85+'Исходные данные'!$AN85*'Исходные данные'!AS85+'Исходные данные'!$AU85*'Исходные данные'!AZ85</f>
        <v>2274</v>
      </c>
      <c r="BF84" s="12">
        <f t="shared" si="14"/>
        <v>1344</v>
      </c>
      <c r="BG84" s="12">
        <f t="shared" si="14"/>
        <v>2240</v>
      </c>
    </row>
    <row r="85" spans="1:59">
      <c r="A85" s="15" t="s">
        <v>357</v>
      </c>
      <c r="B85" s="15" t="s">
        <v>127</v>
      </c>
      <c r="C85" s="15" t="s">
        <v>127</v>
      </c>
      <c r="E85" s="15" t="s">
        <v>131</v>
      </c>
      <c r="F85" s="15">
        <f t="shared" si="27"/>
        <v>999999999</v>
      </c>
      <c r="G85" s="15">
        <f t="shared" si="26"/>
        <v>999999999</v>
      </c>
      <c r="H85" s="15">
        <f t="shared" si="25"/>
        <v>999999999</v>
      </c>
      <c r="I85" s="15">
        <f t="shared" si="24"/>
        <v>720.65599999999995</v>
      </c>
      <c r="J85" s="15">
        <f t="shared" si="15"/>
        <v>655.73199999999997</v>
      </c>
      <c r="K85" s="15">
        <f t="shared" si="16"/>
        <v>623.26800000000003</v>
      </c>
      <c r="L85" s="15">
        <f t="shared" si="17"/>
        <v>688.19200000000001</v>
      </c>
      <c r="M85" s="15">
        <f t="shared" si="18"/>
        <v>655.73199999999997</v>
      </c>
      <c r="N85" s="15">
        <f t="shared" si="19"/>
        <v>999999999</v>
      </c>
      <c r="O85" s="15">
        <f t="shared" si="20"/>
        <v>999999999</v>
      </c>
      <c r="P85" s="15">
        <f t="shared" si="21"/>
        <v>999999999</v>
      </c>
      <c r="Q85" s="15">
        <f t="shared" si="22"/>
        <v>999999999</v>
      </c>
      <c r="R85" s="15">
        <f t="shared" si="23"/>
        <v>999999999</v>
      </c>
      <c r="S85" s="15">
        <v>688192</v>
      </c>
      <c r="T85" s="15">
        <v>10000000</v>
      </c>
      <c r="U85" s="15">
        <v>9000000</v>
      </c>
      <c r="V85" s="15">
        <v>2000</v>
      </c>
      <c r="W85" s="15">
        <v>5</v>
      </c>
      <c r="X85" s="20" t="s">
        <v>25</v>
      </c>
      <c r="Y85" s="16">
        <v>8.3333333333333339E-4</v>
      </c>
      <c r="Z85" s="15">
        <v>8</v>
      </c>
      <c r="AA85" s="15">
        <v>2500</v>
      </c>
      <c r="AB85" s="15" t="s">
        <v>26</v>
      </c>
      <c r="AC85" s="15">
        <v>4</v>
      </c>
      <c r="AD85" s="15">
        <v>168</v>
      </c>
      <c r="AE85" s="15">
        <v>280</v>
      </c>
      <c r="AF85" s="15" t="s">
        <v>5</v>
      </c>
      <c r="AG85" s="15">
        <v>18</v>
      </c>
      <c r="AH85" s="15">
        <v>5000</v>
      </c>
      <c r="AI85" s="15" t="s">
        <v>2</v>
      </c>
      <c r="AJ85" s="15">
        <v>1</v>
      </c>
      <c r="AK85" s="15">
        <v>12</v>
      </c>
      <c r="AL85" s="15">
        <v>20</v>
      </c>
      <c r="AM85" s="15" t="s">
        <v>7</v>
      </c>
      <c r="AN85" s="15">
        <v>3</v>
      </c>
      <c r="AO85" s="15">
        <v>832</v>
      </c>
      <c r="AP85" s="15" t="s">
        <v>4</v>
      </c>
      <c r="AQ85" s="15">
        <v>8</v>
      </c>
      <c r="AR85" s="15">
        <v>50</v>
      </c>
      <c r="AS85" s="15">
        <v>206</v>
      </c>
      <c r="AT85" s="15" t="s">
        <v>23</v>
      </c>
      <c r="AU85" s="15">
        <v>3</v>
      </c>
      <c r="AV85" s="15">
        <v>832</v>
      </c>
      <c r="AW85" s="15" t="s">
        <v>2</v>
      </c>
      <c r="AX85" s="15">
        <v>2</v>
      </c>
      <c r="AY85" s="15">
        <v>152</v>
      </c>
      <c r="AZ85" s="15">
        <v>432</v>
      </c>
      <c r="BA85" s="15">
        <v>6</v>
      </c>
      <c r="BB85" s="15">
        <v>9</v>
      </c>
      <c r="BD85" s="12">
        <f>'Исходные данные'!$AG86*'Исходные данные'!AK86+'Исходные данные'!$AN86*'Исходные данные'!AR86+'Исходные данные'!$AU86*'Исходные данные'!AY86</f>
        <v>822</v>
      </c>
      <c r="BE85" s="12">
        <f>'Исходные данные'!$AG86*'Исходные данные'!AL86+'Исходные данные'!$AN86*'Исходные данные'!AS86+'Исходные данные'!$AU86*'Исходные данные'!AZ86</f>
        <v>2274</v>
      </c>
      <c r="BF85" s="12">
        <f t="shared" si="14"/>
        <v>1344</v>
      </c>
      <c r="BG85" s="12">
        <f t="shared" si="14"/>
        <v>2240</v>
      </c>
    </row>
    <row r="86" spans="1:59">
      <c r="A86" s="15" t="s">
        <v>358</v>
      </c>
      <c r="B86" s="15" t="s">
        <v>127</v>
      </c>
      <c r="C86" s="15" t="s">
        <v>127</v>
      </c>
      <c r="E86" s="15" t="s">
        <v>132</v>
      </c>
      <c r="F86" s="15">
        <f t="shared" si="27"/>
        <v>999999999</v>
      </c>
      <c r="G86" s="15">
        <f t="shared" si="26"/>
        <v>999999999</v>
      </c>
      <c r="H86" s="15">
        <f t="shared" si="25"/>
        <v>720.65599999999995</v>
      </c>
      <c r="I86" s="15">
        <f t="shared" si="24"/>
        <v>655.73199999999997</v>
      </c>
      <c r="J86" s="15">
        <f t="shared" si="15"/>
        <v>623.26800000000003</v>
      </c>
      <c r="K86" s="15">
        <f t="shared" si="16"/>
        <v>688.19200000000001</v>
      </c>
      <c r="L86" s="15">
        <f t="shared" si="17"/>
        <v>655.73199999999997</v>
      </c>
      <c r="M86" s="15">
        <f t="shared" si="18"/>
        <v>999999999</v>
      </c>
      <c r="N86" s="15">
        <f t="shared" si="19"/>
        <v>999999999</v>
      </c>
      <c r="O86" s="15">
        <f t="shared" si="20"/>
        <v>999999999</v>
      </c>
      <c r="P86" s="15">
        <f t="shared" si="21"/>
        <v>999999999</v>
      </c>
      <c r="Q86" s="15">
        <f t="shared" si="22"/>
        <v>999999999</v>
      </c>
      <c r="R86" s="15">
        <f t="shared" si="23"/>
        <v>999999999</v>
      </c>
      <c r="S86" s="15">
        <v>655732</v>
      </c>
      <c r="T86" s="15">
        <v>10000000</v>
      </c>
      <c r="U86" s="15">
        <v>9000000</v>
      </c>
      <c r="V86" s="15">
        <v>2000</v>
      </c>
      <c r="W86" s="15">
        <v>5</v>
      </c>
      <c r="X86" s="20" t="s">
        <v>25</v>
      </c>
      <c r="Y86" s="16">
        <v>8.3333333333333339E-4</v>
      </c>
      <c r="Z86" s="15">
        <v>8</v>
      </c>
      <c r="AA86" s="15">
        <v>2500</v>
      </c>
      <c r="AB86" s="15" t="s">
        <v>26</v>
      </c>
      <c r="AC86" s="15">
        <v>4</v>
      </c>
      <c r="AD86" s="15">
        <v>168</v>
      </c>
      <c r="AE86" s="15">
        <v>280</v>
      </c>
      <c r="AF86" s="15" t="s">
        <v>5</v>
      </c>
      <c r="AG86" s="15">
        <v>18</v>
      </c>
      <c r="AH86" s="15">
        <v>5000</v>
      </c>
      <c r="AI86" s="15" t="s">
        <v>2</v>
      </c>
      <c r="AJ86" s="15">
        <v>1</v>
      </c>
      <c r="AK86" s="15">
        <v>12</v>
      </c>
      <c r="AL86" s="15">
        <v>20</v>
      </c>
      <c r="AM86" s="15" t="s">
        <v>7</v>
      </c>
      <c r="AN86" s="15">
        <v>3</v>
      </c>
      <c r="AO86" s="15">
        <v>832</v>
      </c>
      <c r="AP86" s="15" t="s">
        <v>4</v>
      </c>
      <c r="AQ86" s="15">
        <v>8</v>
      </c>
      <c r="AR86" s="15">
        <v>50</v>
      </c>
      <c r="AS86" s="15">
        <v>206</v>
      </c>
      <c r="AT86" s="15" t="s">
        <v>23</v>
      </c>
      <c r="AU86" s="15">
        <v>3</v>
      </c>
      <c r="AV86" s="15">
        <v>832</v>
      </c>
      <c r="AW86" s="15" t="s">
        <v>2</v>
      </c>
      <c r="AX86" s="15">
        <v>2</v>
      </c>
      <c r="AY86" s="15">
        <v>152</v>
      </c>
      <c r="AZ86" s="15">
        <v>432</v>
      </c>
      <c r="BA86" s="15">
        <v>6</v>
      </c>
      <c r="BB86" s="15">
        <v>10</v>
      </c>
      <c r="BD86" s="12">
        <f>'Исходные данные'!$AG87*'Исходные данные'!AK87+'Исходные данные'!$AN87*'Исходные данные'!AR87+'Исходные данные'!$AU87*'Исходные данные'!AY87</f>
        <v>2240</v>
      </c>
      <c r="BE86" s="12">
        <f>'Исходные данные'!$AG87*'Исходные данные'!AL87+'Исходные данные'!$AN87*'Исходные данные'!AS87+'Исходные данные'!$AU87*'Исходные данные'!AZ87</f>
        <v>6720</v>
      </c>
      <c r="BF86" s="12">
        <f t="shared" si="14"/>
        <v>2040</v>
      </c>
      <c r="BG86" s="12">
        <f t="shared" si="14"/>
        <v>12520</v>
      </c>
    </row>
    <row r="87" spans="1:59">
      <c r="A87" s="15" t="s">
        <v>359</v>
      </c>
      <c r="B87" s="15" t="s">
        <v>200</v>
      </c>
      <c r="C87" s="15" t="s">
        <v>360</v>
      </c>
      <c r="D87" s="15" t="s">
        <v>26</v>
      </c>
      <c r="E87" s="15" t="s">
        <v>128</v>
      </c>
      <c r="F87" s="15">
        <f t="shared" si="27"/>
        <v>999999999</v>
      </c>
      <c r="G87" s="15">
        <f t="shared" si="26"/>
        <v>999999999</v>
      </c>
      <c r="H87" s="15">
        <f t="shared" si="25"/>
        <v>999999999</v>
      </c>
      <c r="I87" s="15">
        <f t="shared" si="24"/>
        <v>999999999</v>
      </c>
      <c r="J87" s="15">
        <f t="shared" si="15"/>
        <v>999999999</v>
      </c>
      <c r="K87" s="15">
        <f t="shared" si="16"/>
        <v>999999999</v>
      </c>
      <c r="L87" s="15">
        <f t="shared" si="17"/>
        <v>5500.0280000000002</v>
      </c>
      <c r="M87" s="15">
        <f t="shared" si="18"/>
        <v>999999999</v>
      </c>
      <c r="N87" s="15">
        <f t="shared" si="19"/>
        <v>999999999</v>
      </c>
      <c r="O87" s="15">
        <f t="shared" si="20"/>
        <v>999999999</v>
      </c>
      <c r="P87" s="15">
        <f t="shared" si="21"/>
        <v>999999999</v>
      </c>
      <c r="Q87" s="15">
        <f t="shared" si="22"/>
        <v>999999999</v>
      </c>
      <c r="R87" s="15">
        <f t="shared" si="23"/>
        <v>999999999</v>
      </c>
      <c r="S87" s="15">
        <v>5500028</v>
      </c>
      <c r="T87" s="15">
        <v>16777215</v>
      </c>
      <c r="U87" s="15">
        <v>15000000</v>
      </c>
      <c r="V87" s="15">
        <v>1500</v>
      </c>
      <c r="W87" s="15">
        <v>5</v>
      </c>
      <c r="X87" s="20" t="s">
        <v>68</v>
      </c>
      <c r="Y87" s="16">
        <v>1.1111111111111111E-3</v>
      </c>
      <c r="Z87" s="15">
        <v>10</v>
      </c>
      <c r="AA87" s="15">
        <v>1660</v>
      </c>
      <c r="AB87" s="15" t="s">
        <v>2</v>
      </c>
      <c r="AC87" s="15">
        <v>2</v>
      </c>
      <c r="AD87" s="15">
        <v>204</v>
      </c>
      <c r="AE87" s="15">
        <v>1252</v>
      </c>
      <c r="AF87" s="15" t="s">
        <v>5</v>
      </c>
      <c r="AG87" s="15">
        <v>120</v>
      </c>
      <c r="AH87" s="15">
        <v>25000</v>
      </c>
      <c r="AI87" s="15" t="s">
        <v>2</v>
      </c>
      <c r="AJ87" s="15">
        <v>1</v>
      </c>
      <c r="AK87" s="15">
        <v>12</v>
      </c>
      <c r="AL87" s="15">
        <v>20</v>
      </c>
      <c r="AM87" s="15" t="s">
        <v>11</v>
      </c>
      <c r="AN87" s="15">
        <v>80</v>
      </c>
      <c r="AO87" s="15">
        <v>16660</v>
      </c>
      <c r="AP87" s="15" t="s">
        <v>2</v>
      </c>
      <c r="AQ87" s="15">
        <v>2</v>
      </c>
      <c r="AR87" s="15">
        <v>10</v>
      </c>
      <c r="AS87" s="15">
        <v>54</v>
      </c>
      <c r="AT87" s="15">
        <v>0</v>
      </c>
      <c r="AU87" s="15">
        <v>0</v>
      </c>
      <c r="AV87" s="15">
        <v>0</v>
      </c>
      <c r="AW87" s="15">
        <v>0</v>
      </c>
      <c r="AX87" s="15">
        <v>0</v>
      </c>
      <c r="AY87" s="15">
        <v>0</v>
      </c>
      <c r="AZ87" s="15">
        <v>0</v>
      </c>
      <c r="BA87" s="15">
        <v>6</v>
      </c>
      <c r="BB87" s="15">
        <v>170</v>
      </c>
      <c r="BD87" s="12">
        <f>'Исходные данные'!$AG88*'Исходные данные'!AK88+'Исходные данные'!$AN88*'Исходные данные'!AR88+'Исходные данные'!$AU88*'Исходные данные'!AY88</f>
        <v>896</v>
      </c>
      <c r="BE87" s="12">
        <f>'Исходные данные'!$AG88*'Исходные данные'!AL88+'Исходные данные'!$AN88*'Исходные данные'!AS88+'Исходные данные'!$AU88*'Исходные данные'!AZ88</f>
        <v>2688</v>
      </c>
      <c r="BF87" s="12">
        <f t="shared" si="14"/>
        <v>816</v>
      </c>
      <c r="BG87" s="12">
        <f t="shared" si="14"/>
        <v>5008</v>
      </c>
    </row>
    <row r="88" spans="1:59">
      <c r="A88" s="15" t="s">
        <v>361</v>
      </c>
      <c r="B88" s="15" t="s">
        <v>199</v>
      </c>
      <c r="C88" s="15" t="s">
        <v>360</v>
      </c>
      <c r="D88" s="15" t="s">
        <v>3</v>
      </c>
      <c r="E88" s="15" t="s">
        <v>128</v>
      </c>
      <c r="F88" s="15">
        <f t="shared" si="27"/>
        <v>999999999</v>
      </c>
      <c r="G88" s="15">
        <f t="shared" si="26"/>
        <v>999999999</v>
      </c>
      <c r="H88" s="15">
        <f t="shared" si="25"/>
        <v>999999999</v>
      </c>
      <c r="I88" s="15">
        <f t="shared" si="24"/>
        <v>999999999</v>
      </c>
      <c r="J88" s="15">
        <f t="shared" si="15"/>
        <v>999999999</v>
      </c>
      <c r="K88" s="15">
        <f t="shared" si="16"/>
        <v>999999999</v>
      </c>
      <c r="L88" s="15">
        <f t="shared" si="17"/>
        <v>1999.98</v>
      </c>
      <c r="M88" s="15">
        <f t="shared" si="18"/>
        <v>999999999</v>
      </c>
      <c r="N88" s="15">
        <f t="shared" si="19"/>
        <v>999999999</v>
      </c>
      <c r="O88" s="15">
        <f t="shared" si="20"/>
        <v>999999999</v>
      </c>
      <c r="P88" s="15">
        <f t="shared" si="21"/>
        <v>999999999</v>
      </c>
      <c r="Q88" s="15">
        <f t="shared" si="22"/>
        <v>999999999</v>
      </c>
      <c r="R88" s="15">
        <f t="shared" si="23"/>
        <v>999999999</v>
      </c>
      <c r="S88" s="15">
        <v>1999980</v>
      </c>
      <c r="T88" s="15">
        <v>8000000</v>
      </c>
      <c r="U88" s="15">
        <v>10000000</v>
      </c>
      <c r="V88" s="15">
        <v>1500</v>
      </c>
      <c r="W88" s="15">
        <v>5</v>
      </c>
      <c r="X88" s="20" t="s">
        <v>68</v>
      </c>
      <c r="Y88" s="16">
        <v>1.1111111111111111E-3</v>
      </c>
      <c r="Z88" s="15">
        <v>4</v>
      </c>
      <c r="AA88" s="15">
        <v>664</v>
      </c>
      <c r="AB88" s="15" t="s">
        <v>2</v>
      </c>
      <c r="AC88" s="15">
        <v>2</v>
      </c>
      <c r="AD88" s="15">
        <v>204</v>
      </c>
      <c r="AE88" s="15">
        <v>1252</v>
      </c>
      <c r="AF88" s="15" t="s">
        <v>5</v>
      </c>
      <c r="AG88" s="15">
        <v>48</v>
      </c>
      <c r="AH88" s="15">
        <v>10000</v>
      </c>
      <c r="AI88" s="15" t="s">
        <v>2</v>
      </c>
      <c r="AJ88" s="15">
        <v>1</v>
      </c>
      <c r="AK88" s="15">
        <v>12</v>
      </c>
      <c r="AL88" s="15">
        <v>20</v>
      </c>
      <c r="AM88" s="15" t="s">
        <v>11</v>
      </c>
      <c r="AN88" s="15">
        <v>32</v>
      </c>
      <c r="AO88" s="15">
        <v>6664</v>
      </c>
      <c r="AP88" s="15" t="s">
        <v>2</v>
      </c>
      <c r="AQ88" s="15">
        <v>2</v>
      </c>
      <c r="AR88" s="15">
        <v>10</v>
      </c>
      <c r="AS88" s="15">
        <v>54</v>
      </c>
      <c r="AT88" s="15">
        <v>0</v>
      </c>
      <c r="AU88" s="15">
        <v>0</v>
      </c>
      <c r="AV88" s="15">
        <v>0</v>
      </c>
      <c r="AW88" s="15">
        <v>0</v>
      </c>
      <c r="AX88" s="15">
        <v>0</v>
      </c>
      <c r="AY88" s="15">
        <v>0</v>
      </c>
      <c r="AZ88" s="15">
        <v>0</v>
      </c>
      <c r="BA88" s="15">
        <v>6</v>
      </c>
      <c r="BB88" s="15">
        <v>169</v>
      </c>
      <c r="BD88" s="12">
        <f>'Исходные данные'!$AG89*'Исходные данные'!AK89+'Исходные данные'!$AN89*'Исходные данные'!AR89+'Исходные данные'!$AU89*'Исходные данные'!AY89</f>
        <v>900</v>
      </c>
      <c r="BE88" s="12">
        <f>'Исходные данные'!$AG89*'Исходные данные'!AL89+'Исходные данные'!$AN89*'Исходные данные'!AS89+'Исходные данные'!$AU89*'Исходные данные'!AZ89</f>
        <v>1500</v>
      </c>
      <c r="BF88" s="12">
        <f t="shared" si="14"/>
        <v>500</v>
      </c>
      <c r="BG88" s="12">
        <f t="shared" si="14"/>
        <v>2700</v>
      </c>
    </row>
    <row r="89" spans="1:59">
      <c r="A89" s="15" t="s">
        <v>362</v>
      </c>
      <c r="B89" s="15" t="s">
        <v>174</v>
      </c>
      <c r="C89" s="15" t="s">
        <v>363</v>
      </c>
      <c r="D89" s="15" t="s">
        <v>26</v>
      </c>
      <c r="E89" s="15" t="s">
        <v>128</v>
      </c>
      <c r="F89" s="15">
        <f t="shared" si="27"/>
        <v>999999999</v>
      </c>
      <c r="G89" s="15">
        <f t="shared" si="26"/>
        <v>999999999</v>
      </c>
      <c r="H89" s="15">
        <f t="shared" si="25"/>
        <v>999999999</v>
      </c>
      <c r="I89" s="15">
        <f t="shared" si="24"/>
        <v>999999999</v>
      </c>
      <c r="J89" s="15">
        <f t="shared" si="15"/>
        <v>999999999</v>
      </c>
      <c r="K89" s="15">
        <f t="shared" si="16"/>
        <v>999999999</v>
      </c>
      <c r="L89" s="15">
        <f t="shared" si="17"/>
        <v>917.50400000000002</v>
      </c>
      <c r="M89" s="15">
        <f t="shared" si="18"/>
        <v>999999999</v>
      </c>
      <c r="N89" s="15">
        <f t="shared" si="19"/>
        <v>999999999</v>
      </c>
      <c r="O89" s="15">
        <f t="shared" si="20"/>
        <v>999999999</v>
      </c>
      <c r="P89" s="15">
        <f t="shared" si="21"/>
        <v>999999999</v>
      </c>
      <c r="Q89" s="15">
        <f t="shared" si="22"/>
        <v>999999999</v>
      </c>
      <c r="R89" s="15">
        <f t="shared" si="23"/>
        <v>999999999</v>
      </c>
      <c r="S89" s="15">
        <v>917504</v>
      </c>
      <c r="T89" s="15">
        <v>16777215</v>
      </c>
      <c r="U89" s="15">
        <v>15000000</v>
      </c>
      <c r="V89" s="15">
        <v>1500</v>
      </c>
      <c r="W89" s="15">
        <v>5</v>
      </c>
      <c r="X89" s="20" t="s">
        <v>11</v>
      </c>
      <c r="Y89" s="16">
        <v>6.9444444444444447E-4</v>
      </c>
      <c r="Z89" s="15">
        <v>50</v>
      </c>
      <c r="AA89" s="15">
        <v>16660</v>
      </c>
      <c r="AB89" s="15" t="s">
        <v>2</v>
      </c>
      <c r="AC89" s="15">
        <v>2</v>
      </c>
      <c r="AD89" s="15">
        <v>10</v>
      </c>
      <c r="AE89" s="15">
        <v>54</v>
      </c>
      <c r="AF89" s="15" t="s">
        <v>5</v>
      </c>
      <c r="AG89" s="15">
        <v>75</v>
      </c>
      <c r="AH89" s="15">
        <v>25000</v>
      </c>
      <c r="AI89" s="15" t="s">
        <v>2</v>
      </c>
      <c r="AJ89" s="15">
        <v>1</v>
      </c>
      <c r="AK89" s="15">
        <v>12</v>
      </c>
      <c r="AL89" s="15">
        <v>20</v>
      </c>
      <c r="AM89" s="15">
        <v>0</v>
      </c>
      <c r="AN89" s="15">
        <v>0</v>
      </c>
      <c r="AO89" s="15">
        <v>0</v>
      </c>
      <c r="AP89" s="15">
        <v>0</v>
      </c>
      <c r="AQ89" s="15">
        <v>0</v>
      </c>
      <c r="AR89" s="15">
        <v>0</v>
      </c>
      <c r="AS89" s="15">
        <v>0</v>
      </c>
      <c r="AT89" s="15">
        <v>0</v>
      </c>
      <c r="AU89" s="15">
        <v>0</v>
      </c>
      <c r="AV89" s="15">
        <v>0</v>
      </c>
      <c r="AW89" s="15">
        <v>0</v>
      </c>
      <c r="AX89" s="15">
        <v>0</v>
      </c>
      <c r="AY89" s="15">
        <v>0</v>
      </c>
      <c r="AZ89" s="15">
        <v>0</v>
      </c>
      <c r="BA89" s="15">
        <v>6</v>
      </c>
      <c r="BB89" s="15">
        <v>144</v>
      </c>
      <c r="BD89" s="12">
        <f>'Исходные данные'!$AG90*'Исходные данные'!AK90+'Исходные данные'!$AN90*'Исходные данные'!AR90+'Исходные данные'!$AU90*'Исходные данные'!AY90</f>
        <v>360</v>
      </c>
      <c r="BE89" s="12">
        <f>'Исходные данные'!$AG90*'Исходные данные'!AL90+'Исходные данные'!$AN90*'Исходные данные'!AS90+'Исходные данные'!$AU90*'Исходные данные'!AZ90</f>
        <v>600</v>
      </c>
      <c r="BF89" s="12">
        <f t="shared" si="14"/>
        <v>200</v>
      </c>
      <c r="BG89" s="12">
        <f t="shared" si="14"/>
        <v>1080</v>
      </c>
    </row>
    <row r="90" spans="1:59">
      <c r="A90" s="15" t="s">
        <v>364</v>
      </c>
      <c r="B90" s="15" t="s">
        <v>173</v>
      </c>
      <c r="C90" s="15" t="s">
        <v>363</v>
      </c>
      <c r="D90" s="15" t="s">
        <v>3</v>
      </c>
      <c r="E90" s="15" t="s">
        <v>128</v>
      </c>
      <c r="F90" s="15">
        <f t="shared" si="27"/>
        <v>999999999</v>
      </c>
      <c r="G90" s="15">
        <f t="shared" si="26"/>
        <v>999999999</v>
      </c>
      <c r="H90" s="15">
        <f t="shared" si="25"/>
        <v>999999999</v>
      </c>
      <c r="I90" s="15">
        <f t="shared" si="24"/>
        <v>999999999</v>
      </c>
      <c r="J90" s="15">
        <f t="shared" si="15"/>
        <v>999999999</v>
      </c>
      <c r="K90" s="15">
        <f t="shared" si="16"/>
        <v>999999999</v>
      </c>
      <c r="L90" s="15">
        <f t="shared" si="17"/>
        <v>367.01600000000002</v>
      </c>
      <c r="M90" s="15">
        <f t="shared" si="18"/>
        <v>999999999</v>
      </c>
      <c r="N90" s="15">
        <f t="shared" si="19"/>
        <v>999999999</v>
      </c>
      <c r="O90" s="15">
        <f t="shared" si="20"/>
        <v>999999999</v>
      </c>
      <c r="P90" s="15">
        <f t="shared" si="21"/>
        <v>999999999</v>
      </c>
      <c r="Q90" s="15">
        <f t="shared" si="22"/>
        <v>999999999</v>
      </c>
      <c r="R90" s="15">
        <f t="shared" si="23"/>
        <v>999999999</v>
      </c>
      <c r="S90" s="15">
        <v>367016</v>
      </c>
      <c r="T90" s="15">
        <v>9000000</v>
      </c>
      <c r="U90" s="15">
        <v>10000000</v>
      </c>
      <c r="V90" s="15">
        <v>1500</v>
      </c>
      <c r="W90" s="15">
        <v>5</v>
      </c>
      <c r="X90" s="20" t="s">
        <v>11</v>
      </c>
      <c r="Y90" s="16">
        <v>6.9444444444444447E-4</v>
      </c>
      <c r="Z90" s="15">
        <v>20</v>
      </c>
      <c r="AA90" s="15">
        <v>6664</v>
      </c>
      <c r="AB90" s="15" t="s">
        <v>2</v>
      </c>
      <c r="AC90" s="15">
        <v>2</v>
      </c>
      <c r="AD90" s="15">
        <v>10</v>
      </c>
      <c r="AE90" s="15">
        <v>54</v>
      </c>
      <c r="AF90" s="15" t="s">
        <v>5</v>
      </c>
      <c r="AG90" s="15">
        <v>30</v>
      </c>
      <c r="AH90" s="15">
        <v>10000</v>
      </c>
      <c r="AI90" s="15" t="s">
        <v>2</v>
      </c>
      <c r="AJ90" s="15">
        <v>1</v>
      </c>
      <c r="AK90" s="15">
        <v>12</v>
      </c>
      <c r="AL90" s="15">
        <v>20</v>
      </c>
      <c r="AM90" s="15">
        <v>0</v>
      </c>
      <c r="AN90" s="15">
        <v>0</v>
      </c>
      <c r="AO90" s="15">
        <v>0</v>
      </c>
      <c r="AP90" s="15">
        <v>0</v>
      </c>
      <c r="AQ90" s="15">
        <v>0</v>
      </c>
      <c r="AR90" s="15">
        <v>0</v>
      </c>
      <c r="AS90" s="15">
        <v>0</v>
      </c>
      <c r="AT90" s="15">
        <v>0</v>
      </c>
      <c r="AU90" s="15">
        <v>0</v>
      </c>
      <c r="AV90" s="15">
        <v>0</v>
      </c>
      <c r="AW90" s="15">
        <v>0</v>
      </c>
      <c r="AX90" s="15">
        <v>0</v>
      </c>
      <c r="AY90" s="15">
        <v>0</v>
      </c>
      <c r="AZ90" s="15">
        <v>0</v>
      </c>
      <c r="BA90" s="15">
        <v>6</v>
      </c>
      <c r="BB90" s="15">
        <v>143</v>
      </c>
      <c r="BD90" s="12">
        <f>'Исходные данные'!$AG91*'Исходные данные'!AK91+'Исходные данные'!$AN91*'Исходные данные'!AR91+'Исходные данные'!$AU91*'Исходные данные'!AY91</f>
        <v>900</v>
      </c>
      <c r="BE90" s="12">
        <f>'Исходные данные'!$AG91*'Исходные данные'!AL91+'Исходные данные'!$AN91*'Исходные данные'!AS91+'Исходные данные'!$AU91*'Исходные данные'!AZ91</f>
        <v>1500</v>
      </c>
      <c r="BF90" s="12">
        <f t="shared" si="14"/>
        <v>630</v>
      </c>
      <c r="BG90" s="12">
        <f t="shared" si="14"/>
        <v>2490</v>
      </c>
    </row>
    <row r="91" spans="1:59">
      <c r="A91" s="15" t="s">
        <v>365</v>
      </c>
      <c r="B91" s="15" t="s">
        <v>176</v>
      </c>
      <c r="C91" s="15" t="s">
        <v>366</v>
      </c>
      <c r="D91" s="15" t="s">
        <v>26</v>
      </c>
      <c r="E91" s="15" t="s">
        <v>128</v>
      </c>
      <c r="F91" s="15">
        <f t="shared" si="27"/>
        <v>999999999</v>
      </c>
      <c r="G91" s="15">
        <f t="shared" si="26"/>
        <v>999999999</v>
      </c>
      <c r="H91" s="15">
        <f t="shared" si="25"/>
        <v>999999999</v>
      </c>
      <c r="I91" s="15">
        <f t="shared" si="24"/>
        <v>999999999</v>
      </c>
      <c r="J91" s="15">
        <f t="shared" si="15"/>
        <v>999999999</v>
      </c>
      <c r="K91" s="15">
        <f t="shared" si="16"/>
        <v>999999999</v>
      </c>
      <c r="L91" s="15">
        <f t="shared" si="17"/>
        <v>687.48</v>
      </c>
      <c r="M91" s="15">
        <f t="shared" si="18"/>
        <v>999999999</v>
      </c>
      <c r="N91" s="15">
        <f t="shared" si="19"/>
        <v>999999999</v>
      </c>
      <c r="O91" s="15">
        <f t="shared" si="20"/>
        <v>999999999</v>
      </c>
      <c r="P91" s="15">
        <f t="shared" si="21"/>
        <v>999999999</v>
      </c>
      <c r="Q91" s="15">
        <f t="shared" si="22"/>
        <v>999999999</v>
      </c>
      <c r="R91" s="15">
        <f t="shared" si="23"/>
        <v>999999999</v>
      </c>
      <c r="S91" s="15">
        <v>687480</v>
      </c>
      <c r="T91" s="15">
        <v>16777215</v>
      </c>
      <c r="U91" s="15">
        <v>15000000</v>
      </c>
      <c r="V91" s="15">
        <v>1500</v>
      </c>
      <c r="W91" s="15">
        <v>5</v>
      </c>
      <c r="X91" s="20" t="s">
        <v>12</v>
      </c>
      <c r="Y91" s="16">
        <v>6.9444444444444447E-4</v>
      </c>
      <c r="Z91" s="15">
        <v>15</v>
      </c>
      <c r="AA91" s="15">
        <v>5000</v>
      </c>
      <c r="AB91" s="15" t="s">
        <v>2</v>
      </c>
      <c r="AC91" s="15">
        <v>4</v>
      </c>
      <c r="AD91" s="15">
        <v>42</v>
      </c>
      <c r="AE91" s="15">
        <v>166</v>
      </c>
      <c r="AF91" s="15" t="s">
        <v>5</v>
      </c>
      <c r="AG91" s="15">
        <v>75</v>
      </c>
      <c r="AH91" s="15">
        <v>25000</v>
      </c>
      <c r="AI91" s="15" t="s">
        <v>2</v>
      </c>
      <c r="AJ91" s="15">
        <v>1</v>
      </c>
      <c r="AK91" s="15">
        <v>12</v>
      </c>
      <c r="AL91" s="15">
        <v>20</v>
      </c>
      <c r="AM91" s="15">
        <v>0</v>
      </c>
      <c r="AN91" s="15">
        <v>0</v>
      </c>
      <c r="AO91" s="15">
        <v>0</v>
      </c>
      <c r="AP91" s="15">
        <v>0</v>
      </c>
      <c r="AQ91" s="15">
        <v>0</v>
      </c>
      <c r="AR91" s="15">
        <v>0</v>
      </c>
      <c r="AS91" s="15">
        <v>0</v>
      </c>
      <c r="AT91" s="15">
        <v>0</v>
      </c>
      <c r="AU91" s="15">
        <v>0</v>
      </c>
      <c r="AV91" s="15">
        <v>0</v>
      </c>
      <c r="AW91" s="15">
        <v>0</v>
      </c>
      <c r="AX91" s="15">
        <v>0</v>
      </c>
      <c r="AY91" s="15">
        <v>0</v>
      </c>
      <c r="AZ91" s="15">
        <v>0</v>
      </c>
      <c r="BA91" s="15">
        <v>6</v>
      </c>
      <c r="BB91" s="15">
        <v>146</v>
      </c>
      <c r="BD91" s="12">
        <f>'Исходные данные'!$AG92*'Исходные данные'!AK92+'Исходные данные'!$AN92*'Исходные данные'!AR92+'Исходные данные'!$AU92*'Исходные данные'!AY92</f>
        <v>360</v>
      </c>
      <c r="BE91" s="12">
        <f>'Исходные данные'!$AG92*'Исходные данные'!AL92+'Исходные данные'!$AN92*'Исходные данные'!AS92+'Исходные данные'!$AU92*'Исходные данные'!AZ92</f>
        <v>600</v>
      </c>
      <c r="BF91" s="12">
        <f t="shared" si="14"/>
        <v>252</v>
      </c>
      <c r="BG91" s="12">
        <f t="shared" si="14"/>
        <v>996</v>
      </c>
    </row>
    <row r="92" spans="1:59">
      <c r="A92" s="15" t="s">
        <v>367</v>
      </c>
      <c r="B92" s="15" t="s">
        <v>175</v>
      </c>
      <c r="C92" s="15" t="s">
        <v>366</v>
      </c>
      <c r="D92" s="15" t="s">
        <v>3</v>
      </c>
      <c r="E92" s="15" t="s">
        <v>128</v>
      </c>
      <c r="F92" s="15">
        <f t="shared" si="27"/>
        <v>999999999</v>
      </c>
      <c r="G92" s="15">
        <f t="shared" si="26"/>
        <v>999999999</v>
      </c>
      <c r="H92" s="15">
        <f t="shared" si="25"/>
        <v>999999999</v>
      </c>
      <c r="I92" s="15">
        <f t="shared" si="24"/>
        <v>999999999</v>
      </c>
      <c r="J92" s="15">
        <f t="shared" si="15"/>
        <v>999999999</v>
      </c>
      <c r="K92" s="15">
        <f t="shared" si="16"/>
        <v>999999999</v>
      </c>
      <c r="L92" s="15">
        <f t="shared" si="17"/>
        <v>275.01600000000002</v>
      </c>
      <c r="M92" s="15">
        <f t="shared" si="18"/>
        <v>999999999</v>
      </c>
      <c r="N92" s="15">
        <f t="shared" si="19"/>
        <v>999999999</v>
      </c>
      <c r="O92" s="15">
        <f t="shared" si="20"/>
        <v>999999999</v>
      </c>
      <c r="P92" s="15">
        <f t="shared" si="21"/>
        <v>999999999</v>
      </c>
      <c r="Q92" s="15">
        <f t="shared" si="22"/>
        <v>999999999</v>
      </c>
      <c r="R92" s="15">
        <f t="shared" si="23"/>
        <v>999999999</v>
      </c>
      <c r="S92" s="15">
        <v>275016</v>
      </c>
      <c r="T92" s="15">
        <v>9000000</v>
      </c>
      <c r="U92" s="15">
        <v>10000000</v>
      </c>
      <c r="V92" s="15">
        <v>1500</v>
      </c>
      <c r="W92" s="15">
        <v>5</v>
      </c>
      <c r="X92" s="20" t="s">
        <v>12</v>
      </c>
      <c r="Y92" s="16">
        <v>6.9444444444444447E-4</v>
      </c>
      <c r="Z92" s="15">
        <v>6</v>
      </c>
      <c r="AA92" s="15">
        <v>2000</v>
      </c>
      <c r="AB92" s="15" t="s">
        <v>2</v>
      </c>
      <c r="AC92" s="15">
        <v>4</v>
      </c>
      <c r="AD92" s="15">
        <v>42</v>
      </c>
      <c r="AE92" s="15">
        <v>166</v>
      </c>
      <c r="AF92" s="15" t="s">
        <v>5</v>
      </c>
      <c r="AG92" s="15">
        <v>30</v>
      </c>
      <c r="AH92" s="15">
        <v>10000</v>
      </c>
      <c r="AI92" s="15" t="s">
        <v>2</v>
      </c>
      <c r="AJ92" s="15">
        <v>1</v>
      </c>
      <c r="AK92" s="15">
        <v>12</v>
      </c>
      <c r="AL92" s="15">
        <v>20</v>
      </c>
      <c r="AM92" s="15">
        <v>0</v>
      </c>
      <c r="AN92" s="15">
        <v>0</v>
      </c>
      <c r="AO92" s="15">
        <v>0</v>
      </c>
      <c r="AP92" s="15">
        <v>0</v>
      </c>
      <c r="AQ92" s="15">
        <v>0</v>
      </c>
      <c r="AR92" s="15">
        <v>0</v>
      </c>
      <c r="AS92" s="15">
        <v>0</v>
      </c>
      <c r="AT92" s="15">
        <v>0</v>
      </c>
      <c r="AU92" s="15">
        <v>0</v>
      </c>
      <c r="AV92" s="15">
        <v>0</v>
      </c>
      <c r="AW92" s="15">
        <v>0</v>
      </c>
      <c r="AX92" s="15">
        <v>0</v>
      </c>
      <c r="AY92" s="15">
        <v>0</v>
      </c>
      <c r="AZ92" s="15">
        <v>0</v>
      </c>
      <c r="BA92" s="15">
        <v>6</v>
      </c>
      <c r="BB92" s="15">
        <v>145</v>
      </c>
      <c r="BD92" s="12">
        <f>'Исходные данные'!$AG93*'Исходные данные'!AK93+'Исходные данные'!$AN93*'Исходные данные'!AR93+'Исходные данные'!$AU93*'Исходные данные'!AY93</f>
        <v>2200</v>
      </c>
      <c r="BE92" s="12">
        <f>'Исходные данные'!$AG93*'Исходные данные'!AL93+'Исходные данные'!$AN93*'Исходные данные'!AS93+'Исходные данные'!$AU93*'Исходные данные'!AZ93</f>
        <v>5160</v>
      </c>
      <c r="BF92" s="12">
        <f t="shared" si="14"/>
        <v>2520</v>
      </c>
      <c r="BG92" s="12">
        <f t="shared" si="14"/>
        <v>7160</v>
      </c>
    </row>
    <row r="93" spans="1:59">
      <c r="A93" s="15" t="s">
        <v>368</v>
      </c>
      <c r="B93" s="15" t="s">
        <v>208</v>
      </c>
      <c r="C93" s="15" t="s">
        <v>369</v>
      </c>
      <c r="D93" s="15" t="s">
        <v>26</v>
      </c>
      <c r="E93" s="15" t="s">
        <v>131</v>
      </c>
      <c r="F93" s="15">
        <f t="shared" si="27"/>
        <v>999999999</v>
      </c>
      <c r="G93" s="15">
        <f t="shared" si="26"/>
        <v>999999999</v>
      </c>
      <c r="H93" s="15">
        <f t="shared" si="25"/>
        <v>999999999</v>
      </c>
      <c r="I93" s="15">
        <f t="shared" si="24"/>
        <v>999999999</v>
      </c>
      <c r="J93" s="15">
        <f t="shared" si="15"/>
        <v>999999999</v>
      </c>
      <c r="K93" s="15">
        <f t="shared" si="16"/>
        <v>999999999</v>
      </c>
      <c r="L93" s="15">
        <f t="shared" si="17"/>
        <v>2512.556</v>
      </c>
      <c r="M93" s="15">
        <f t="shared" si="18"/>
        <v>999999999</v>
      </c>
      <c r="N93" s="15">
        <f t="shared" si="19"/>
        <v>999999999</v>
      </c>
      <c r="O93" s="15">
        <f t="shared" si="20"/>
        <v>999999999</v>
      </c>
      <c r="P93" s="15">
        <f t="shared" si="21"/>
        <v>999999999</v>
      </c>
      <c r="Q93" s="15">
        <f t="shared" si="22"/>
        <v>999999999</v>
      </c>
      <c r="R93" s="15">
        <f t="shared" si="23"/>
        <v>999999999</v>
      </c>
      <c r="S93" s="15">
        <v>2512556</v>
      </c>
      <c r="T93" s="15">
        <v>16777215</v>
      </c>
      <c r="U93" s="15">
        <v>15000000</v>
      </c>
      <c r="V93" s="15">
        <v>1500</v>
      </c>
      <c r="W93" s="15">
        <v>5</v>
      </c>
      <c r="X93" s="20" t="s">
        <v>71</v>
      </c>
      <c r="Y93" s="16">
        <v>9.2592592592592585E-4</v>
      </c>
      <c r="Z93" s="15">
        <v>10</v>
      </c>
      <c r="AA93" s="15">
        <v>2500</v>
      </c>
      <c r="AB93" s="15" t="s">
        <v>3</v>
      </c>
      <c r="AC93" s="15">
        <v>6</v>
      </c>
      <c r="AD93" s="15">
        <v>252</v>
      </c>
      <c r="AE93" s="15">
        <v>716</v>
      </c>
      <c r="AF93" s="15" t="s">
        <v>5</v>
      </c>
      <c r="AG93" s="15">
        <v>100</v>
      </c>
      <c r="AH93" s="15">
        <v>25000</v>
      </c>
      <c r="AI93" s="15" t="s">
        <v>2</v>
      </c>
      <c r="AJ93" s="15">
        <v>1</v>
      </c>
      <c r="AK93" s="15">
        <v>12</v>
      </c>
      <c r="AL93" s="15">
        <v>20</v>
      </c>
      <c r="AM93" s="15" t="s">
        <v>16</v>
      </c>
      <c r="AN93" s="15">
        <v>20</v>
      </c>
      <c r="AO93" s="15">
        <v>5000</v>
      </c>
      <c r="AP93" s="15" t="s">
        <v>2</v>
      </c>
      <c r="AQ93" s="15">
        <v>2</v>
      </c>
      <c r="AR93" s="15">
        <v>50</v>
      </c>
      <c r="AS93" s="15">
        <v>158</v>
      </c>
      <c r="AT93" s="15">
        <v>0</v>
      </c>
      <c r="AU93" s="15">
        <v>0</v>
      </c>
      <c r="AV93" s="15">
        <v>0</v>
      </c>
      <c r="AW93" s="15">
        <v>0</v>
      </c>
      <c r="AX93" s="15">
        <v>0</v>
      </c>
      <c r="AY93" s="15">
        <v>0</v>
      </c>
      <c r="AZ93" s="15">
        <v>0</v>
      </c>
      <c r="BA93" s="15">
        <v>6</v>
      </c>
      <c r="BB93" s="15">
        <v>178</v>
      </c>
      <c r="BD93" s="12">
        <f>'Исходные данные'!$AG94*'Исходные данные'!AK94+'Исходные данные'!$AN94*'Исходные данные'!AR94+'Исходные данные'!$AU94*'Исходные данные'!AY94</f>
        <v>880</v>
      </c>
      <c r="BE93" s="12">
        <f>'Исходные данные'!$AG94*'Исходные данные'!AL94+'Исходные данные'!$AN94*'Исходные данные'!AS94+'Исходные данные'!$AU94*'Исходные данные'!AZ94</f>
        <v>2064</v>
      </c>
      <c r="BF93" s="12">
        <f t="shared" si="14"/>
        <v>1008</v>
      </c>
      <c r="BG93" s="12">
        <f t="shared" si="14"/>
        <v>2864</v>
      </c>
    </row>
    <row r="94" spans="1:59">
      <c r="A94" s="15" t="s">
        <v>370</v>
      </c>
      <c r="B94" s="15" t="s">
        <v>207</v>
      </c>
      <c r="C94" s="15" t="s">
        <v>369</v>
      </c>
      <c r="D94" s="15" t="s">
        <v>3</v>
      </c>
      <c r="E94" s="15" t="s">
        <v>131</v>
      </c>
      <c r="F94" s="15">
        <f t="shared" si="27"/>
        <v>999999999</v>
      </c>
      <c r="G94" s="15">
        <f t="shared" si="26"/>
        <v>999999999</v>
      </c>
      <c r="H94" s="15">
        <f t="shared" si="25"/>
        <v>999999999</v>
      </c>
      <c r="I94" s="15">
        <f t="shared" si="24"/>
        <v>999999999</v>
      </c>
      <c r="J94" s="15">
        <f t="shared" si="15"/>
        <v>999999999</v>
      </c>
      <c r="K94" s="15">
        <f t="shared" si="16"/>
        <v>999999999</v>
      </c>
      <c r="L94" s="15">
        <f t="shared" si="17"/>
        <v>1116.692</v>
      </c>
      <c r="M94" s="15">
        <f t="shared" si="18"/>
        <v>999999999</v>
      </c>
      <c r="N94" s="15">
        <f t="shared" si="19"/>
        <v>999999999</v>
      </c>
      <c r="O94" s="15">
        <f t="shared" si="20"/>
        <v>999999999</v>
      </c>
      <c r="P94" s="15">
        <f t="shared" si="21"/>
        <v>999999999</v>
      </c>
      <c r="Q94" s="15">
        <f t="shared" si="22"/>
        <v>999999999</v>
      </c>
      <c r="R94" s="15">
        <f t="shared" si="23"/>
        <v>999999999</v>
      </c>
      <c r="S94" s="15">
        <v>1116692</v>
      </c>
      <c r="T94" s="15">
        <v>8000000</v>
      </c>
      <c r="U94" s="15">
        <v>10000000</v>
      </c>
      <c r="V94" s="15">
        <v>1500</v>
      </c>
      <c r="W94" s="15">
        <v>5</v>
      </c>
      <c r="X94" s="20" t="s">
        <v>71</v>
      </c>
      <c r="Y94" s="16">
        <v>9.2592592592592585E-4</v>
      </c>
      <c r="Z94" s="15">
        <v>4</v>
      </c>
      <c r="AA94" s="15">
        <v>1000</v>
      </c>
      <c r="AB94" s="15" t="s">
        <v>3</v>
      </c>
      <c r="AC94" s="15">
        <v>6</v>
      </c>
      <c r="AD94" s="15">
        <v>252</v>
      </c>
      <c r="AE94" s="15">
        <v>716</v>
      </c>
      <c r="AF94" s="15" t="s">
        <v>5</v>
      </c>
      <c r="AG94" s="15">
        <v>40</v>
      </c>
      <c r="AH94" s="15">
        <v>10000</v>
      </c>
      <c r="AI94" s="15" t="s">
        <v>2</v>
      </c>
      <c r="AJ94" s="15">
        <v>1</v>
      </c>
      <c r="AK94" s="15">
        <v>12</v>
      </c>
      <c r="AL94" s="15">
        <v>20</v>
      </c>
      <c r="AM94" s="15" t="s">
        <v>16</v>
      </c>
      <c r="AN94" s="15">
        <v>8</v>
      </c>
      <c r="AO94" s="15">
        <v>2000</v>
      </c>
      <c r="AP94" s="15" t="s">
        <v>2</v>
      </c>
      <c r="AQ94" s="15">
        <v>2</v>
      </c>
      <c r="AR94" s="15">
        <v>50</v>
      </c>
      <c r="AS94" s="15">
        <v>158</v>
      </c>
      <c r="AT94" s="15">
        <v>0</v>
      </c>
      <c r="AU94" s="15">
        <v>0</v>
      </c>
      <c r="AV94" s="15">
        <v>0</v>
      </c>
      <c r="AW94" s="15">
        <v>0</v>
      </c>
      <c r="AX94" s="15">
        <v>0</v>
      </c>
      <c r="AY94" s="15">
        <v>0</v>
      </c>
      <c r="AZ94" s="15">
        <v>0</v>
      </c>
      <c r="BA94" s="15">
        <v>6</v>
      </c>
      <c r="BB94" s="15">
        <v>177</v>
      </c>
      <c r="BD94" s="12">
        <f>'Исходные данные'!$AG95*'Исходные данные'!AK95+'Исходные данные'!$AN95*'Исходные данные'!AR95+'Исходные данные'!$AU95*'Исходные данные'!AY95</f>
        <v>1440</v>
      </c>
      <c r="BE94" s="12">
        <f>'Исходные данные'!$AG95*'Исходные данные'!AL95+'Исходные данные'!$AN95*'Исходные данные'!AS95+'Исходные данные'!$AU95*'Исходные данные'!AZ95</f>
        <v>2400</v>
      </c>
      <c r="BF94" s="12">
        <f t="shared" si="14"/>
        <v>1000</v>
      </c>
      <c r="BG94" s="12">
        <f t="shared" si="14"/>
        <v>4120</v>
      </c>
    </row>
    <row r="95" spans="1:59">
      <c r="A95" s="15" t="s">
        <v>371</v>
      </c>
      <c r="B95" s="15" t="s">
        <v>221</v>
      </c>
      <c r="C95" s="15" t="s">
        <v>372</v>
      </c>
      <c r="D95" s="15" t="s">
        <v>26</v>
      </c>
      <c r="E95" s="15" t="s">
        <v>128</v>
      </c>
      <c r="F95" s="15">
        <f t="shared" si="27"/>
        <v>999999999</v>
      </c>
      <c r="G95" s="15">
        <f t="shared" si="26"/>
        <v>999999999</v>
      </c>
      <c r="H95" s="15">
        <f t="shared" si="25"/>
        <v>999999999</v>
      </c>
      <c r="I95" s="15">
        <f t="shared" si="24"/>
        <v>999999999</v>
      </c>
      <c r="J95" s="15">
        <f t="shared" si="15"/>
        <v>999999999</v>
      </c>
      <c r="K95" s="15">
        <f t="shared" si="16"/>
        <v>999999999</v>
      </c>
      <c r="L95" s="15">
        <f t="shared" si="17"/>
        <v>905.68799999999999</v>
      </c>
      <c r="M95" s="15">
        <f t="shared" si="18"/>
        <v>1139.4159999999999</v>
      </c>
      <c r="N95" s="15">
        <f t="shared" si="19"/>
        <v>993.33600000000001</v>
      </c>
      <c r="O95" s="15">
        <f t="shared" si="20"/>
        <v>818.04</v>
      </c>
      <c r="P95" s="15">
        <f t="shared" si="21"/>
        <v>849.98400000000004</v>
      </c>
      <c r="Q95" s="15">
        <f t="shared" si="22"/>
        <v>805.05600000000004</v>
      </c>
      <c r="R95" s="15">
        <f t="shared" si="23"/>
        <v>999999999</v>
      </c>
      <c r="S95" s="15">
        <v>905688</v>
      </c>
      <c r="T95" s="15">
        <v>7500000</v>
      </c>
      <c r="U95" s="15">
        <v>9000000</v>
      </c>
      <c r="V95" s="15">
        <v>1000</v>
      </c>
      <c r="W95" s="15">
        <v>5</v>
      </c>
      <c r="X95" s="20" t="s">
        <v>7</v>
      </c>
      <c r="Y95" s="16">
        <v>6.9444444444444447E-4</v>
      </c>
      <c r="Z95" s="15">
        <v>20</v>
      </c>
      <c r="AA95" s="15">
        <v>4160</v>
      </c>
      <c r="AB95" s="15" t="s">
        <v>4</v>
      </c>
      <c r="AC95" s="15">
        <v>8</v>
      </c>
      <c r="AD95" s="15">
        <v>50</v>
      </c>
      <c r="AE95" s="15">
        <v>206</v>
      </c>
      <c r="AF95" s="15" t="s">
        <v>5</v>
      </c>
      <c r="AG95" s="15">
        <v>120</v>
      </c>
      <c r="AH95" s="15">
        <v>25000</v>
      </c>
      <c r="AI95" s="15" t="s">
        <v>2</v>
      </c>
      <c r="AJ95" s="15">
        <v>1</v>
      </c>
      <c r="AK95" s="15">
        <v>12</v>
      </c>
      <c r="AL95" s="15">
        <v>20</v>
      </c>
      <c r="AM95" s="15">
        <v>0</v>
      </c>
      <c r="AN95" s="15">
        <v>0</v>
      </c>
      <c r="AO95" s="15">
        <v>0</v>
      </c>
      <c r="AP95" s="15">
        <v>0</v>
      </c>
      <c r="AQ95" s="15">
        <v>0</v>
      </c>
      <c r="AR95" s="15">
        <v>0</v>
      </c>
      <c r="AS95" s="15">
        <v>0</v>
      </c>
      <c r="AT95" s="15">
        <v>0</v>
      </c>
      <c r="AU95" s="15">
        <v>0</v>
      </c>
      <c r="AV95" s="15">
        <v>0</v>
      </c>
      <c r="AW95" s="15">
        <v>0</v>
      </c>
      <c r="AX95" s="15">
        <v>0</v>
      </c>
      <c r="AY95" s="15">
        <v>0</v>
      </c>
      <c r="AZ95" s="15">
        <v>0</v>
      </c>
      <c r="BA95" s="15">
        <v>6</v>
      </c>
      <c r="BB95" s="15">
        <v>204</v>
      </c>
      <c r="BD95" s="12">
        <f>'Исходные данные'!$AG96*'Исходные данные'!AK96+'Исходные данные'!$AN96*'Исходные данные'!AR96+'Исходные данные'!$AU96*'Исходные данные'!AY96</f>
        <v>1440</v>
      </c>
      <c r="BE95" s="12">
        <f>'Исходные данные'!$AG96*'Исходные данные'!AL96+'Исходные данные'!$AN96*'Исходные данные'!AS96+'Исходные данные'!$AU96*'Исходные данные'!AZ96</f>
        <v>2400</v>
      </c>
      <c r="BF95" s="12">
        <f t="shared" si="14"/>
        <v>1000</v>
      </c>
      <c r="BG95" s="12">
        <f t="shared" si="14"/>
        <v>4120</v>
      </c>
    </row>
    <row r="96" spans="1:59">
      <c r="A96" s="15" t="s">
        <v>373</v>
      </c>
      <c r="B96" s="15" t="s">
        <v>221</v>
      </c>
      <c r="C96" s="15" t="s">
        <v>372</v>
      </c>
      <c r="D96" s="15" t="s">
        <v>26</v>
      </c>
      <c r="E96" s="15" t="s">
        <v>129</v>
      </c>
      <c r="F96" s="15">
        <f t="shared" si="27"/>
        <v>999999999</v>
      </c>
      <c r="G96" s="15">
        <f t="shared" si="26"/>
        <v>999999999</v>
      </c>
      <c r="H96" s="15">
        <f t="shared" si="25"/>
        <v>999999999</v>
      </c>
      <c r="I96" s="15">
        <f t="shared" si="24"/>
        <v>999999999</v>
      </c>
      <c r="J96" s="15">
        <f t="shared" si="15"/>
        <v>999999999</v>
      </c>
      <c r="K96" s="15">
        <f t="shared" si="16"/>
        <v>905.68799999999999</v>
      </c>
      <c r="L96" s="15">
        <f t="shared" si="17"/>
        <v>1139.4159999999999</v>
      </c>
      <c r="M96" s="15">
        <f t="shared" si="18"/>
        <v>993.33600000000001</v>
      </c>
      <c r="N96" s="15">
        <f t="shared" si="19"/>
        <v>818.04</v>
      </c>
      <c r="O96" s="15">
        <f t="shared" si="20"/>
        <v>849.98400000000004</v>
      </c>
      <c r="P96" s="15">
        <f t="shared" si="21"/>
        <v>805.05600000000004</v>
      </c>
      <c r="Q96" s="15">
        <f t="shared" si="22"/>
        <v>999999999</v>
      </c>
      <c r="R96" s="15">
        <f t="shared" si="23"/>
        <v>999999999</v>
      </c>
      <c r="S96" s="15">
        <v>1139416</v>
      </c>
      <c r="T96" s="15">
        <v>7500000</v>
      </c>
      <c r="U96" s="15">
        <v>9000000</v>
      </c>
      <c r="V96" s="15">
        <v>1000</v>
      </c>
      <c r="W96" s="15">
        <v>5</v>
      </c>
      <c r="X96" s="20" t="s">
        <v>7</v>
      </c>
      <c r="Y96" s="16">
        <v>6.9444444444444447E-4</v>
      </c>
      <c r="Z96" s="15">
        <v>20</v>
      </c>
      <c r="AA96" s="15">
        <v>4160</v>
      </c>
      <c r="AB96" s="15" t="s">
        <v>4</v>
      </c>
      <c r="AC96" s="15">
        <v>8</v>
      </c>
      <c r="AD96" s="15">
        <v>50</v>
      </c>
      <c r="AE96" s="15">
        <v>206</v>
      </c>
      <c r="AF96" s="15" t="s">
        <v>5</v>
      </c>
      <c r="AG96" s="15">
        <v>120</v>
      </c>
      <c r="AH96" s="15">
        <v>25000</v>
      </c>
      <c r="AI96" s="15" t="s">
        <v>2</v>
      </c>
      <c r="AJ96" s="15">
        <v>1</v>
      </c>
      <c r="AK96" s="15">
        <v>12</v>
      </c>
      <c r="AL96" s="15">
        <v>20</v>
      </c>
      <c r="AM96" s="15">
        <v>0</v>
      </c>
      <c r="AN96" s="15">
        <v>0</v>
      </c>
      <c r="AO96" s="15">
        <v>0</v>
      </c>
      <c r="AP96" s="15">
        <v>0</v>
      </c>
      <c r="AQ96" s="15">
        <v>0</v>
      </c>
      <c r="AR96" s="15">
        <v>0</v>
      </c>
      <c r="AS96" s="15">
        <v>0</v>
      </c>
      <c r="AT96" s="15">
        <v>0</v>
      </c>
      <c r="AU96" s="15">
        <v>0</v>
      </c>
      <c r="AV96" s="15">
        <v>0</v>
      </c>
      <c r="AW96" s="15">
        <v>0</v>
      </c>
      <c r="AX96" s="15">
        <v>0</v>
      </c>
      <c r="AY96" s="15">
        <v>0</v>
      </c>
      <c r="AZ96" s="15">
        <v>0</v>
      </c>
      <c r="BA96" s="15">
        <v>6</v>
      </c>
      <c r="BB96" s="15">
        <v>206</v>
      </c>
      <c r="BD96" s="12">
        <f>'Исходные данные'!$AG97*'Исходные данные'!AK97+'Исходные данные'!$AN97*'Исходные данные'!AR97+'Исходные данные'!$AU97*'Исходные данные'!AY97</f>
        <v>1440</v>
      </c>
      <c r="BE96" s="12">
        <f>'Исходные данные'!$AG97*'Исходные данные'!AL97+'Исходные данные'!$AN97*'Исходные данные'!AS97+'Исходные данные'!$AU97*'Исходные данные'!AZ97</f>
        <v>2400</v>
      </c>
      <c r="BF96" s="12">
        <f t="shared" si="14"/>
        <v>1000</v>
      </c>
      <c r="BG96" s="12">
        <f t="shared" si="14"/>
        <v>4120</v>
      </c>
    </row>
    <row r="97" spans="1:59">
      <c r="A97" s="15" t="s">
        <v>374</v>
      </c>
      <c r="B97" s="15" t="s">
        <v>221</v>
      </c>
      <c r="C97" s="15" t="s">
        <v>372</v>
      </c>
      <c r="D97" s="15" t="s">
        <v>26</v>
      </c>
      <c r="E97" s="15" t="s">
        <v>130</v>
      </c>
      <c r="F97" s="15">
        <f t="shared" si="27"/>
        <v>999999999</v>
      </c>
      <c r="G97" s="15">
        <f t="shared" si="26"/>
        <v>999999999</v>
      </c>
      <c r="H97" s="15">
        <f t="shared" si="25"/>
        <v>999999999</v>
      </c>
      <c r="I97" s="15">
        <f t="shared" si="24"/>
        <v>999999999</v>
      </c>
      <c r="J97" s="15">
        <f t="shared" si="15"/>
        <v>905.68799999999999</v>
      </c>
      <c r="K97" s="15">
        <f t="shared" si="16"/>
        <v>1139.4159999999999</v>
      </c>
      <c r="L97" s="15">
        <f t="shared" si="17"/>
        <v>993.33600000000001</v>
      </c>
      <c r="M97" s="15">
        <f t="shared" si="18"/>
        <v>818.04</v>
      </c>
      <c r="N97" s="15">
        <f t="shared" si="19"/>
        <v>849.98400000000004</v>
      </c>
      <c r="O97" s="15">
        <f t="shared" si="20"/>
        <v>805.05600000000004</v>
      </c>
      <c r="P97" s="15">
        <f t="shared" si="21"/>
        <v>999999999</v>
      </c>
      <c r="Q97" s="15">
        <f t="shared" si="22"/>
        <v>999999999</v>
      </c>
      <c r="R97" s="15">
        <f t="shared" si="23"/>
        <v>999999999</v>
      </c>
      <c r="S97" s="15">
        <v>993336</v>
      </c>
      <c r="T97" s="15">
        <v>7500000</v>
      </c>
      <c r="U97" s="15">
        <v>9000000</v>
      </c>
      <c r="V97" s="15">
        <v>1000</v>
      </c>
      <c r="W97" s="15">
        <v>5</v>
      </c>
      <c r="X97" s="20" t="s">
        <v>7</v>
      </c>
      <c r="Y97" s="16">
        <v>6.9444444444444447E-4</v>
      </c>
      <c r="Z97" s="15">
        <v>20</v>
      </c>
      <c r="AA97" s="15">
        <v>4160</v>
      </c>
      <c r="AB97" s="15" t="s">
        <v>4</v>
      </c>
      <c r="AC97" s="15">
        <v>8</v>
      </c>
      <c r="AD97" s="15">
        <v>50</v>
      </c>
      <c r="AE97" s="15">
        <v>206</v>
      </c>
      <c r="AF97" s="15" t="s">
        <v>5</v>
      </c>
      <c r="AG97" s="15">
        <v>120</v>
      </c>
      <c r="AH97" s="15">
        <v>25000</v>
      </c>
      <c r="AI97" s="15" t="s">
        <v>2</v>
      </c>
      <c r="AJ97" s="15">
        <v>1</v>
      </c>
      <c r="AK97" s="15">
        <v>12</v>
      </c>
      <c r="AL97" s="15">
        <v>20</v>
      </c>
      <c r="AM97" s="15">
        <v>0</v>
      </c>
      <c r="AN97" s="15">
        <v>0</v>
      </c>
      <c r="AO97" s="15">
        <v>0</v>
      </c>
      <c r="AP97" s="15">
        <v>0</v>
      </c>
      <c r="AQ97" s="15">
        <v>0</v>
      </c>
      <c r="AR97" s="15">
        <v>0</v>
      </c>
      <c r="AS97" s="15">
        <v>0</v>
      </c>
      <c r="AT97" s="15">
        <v>0</v>
      </c>
      <c r="AU97" s="15">
        <v>0</v>
      </c>
      <c r="AV97" s="15">
        <v>0</v>
      </c>
      <c r="AW97" s="15">
        <v>0</v>
      </c>
      <c r="AX97" s="15">
        <v>0</v>
      </c>
      <c r="AY97" s="15">
        <v>0</v>
      </c>
      <c r="AZ97" s="15">
        <v>0</v>
      </c>
      <c r="BA97" s="15">
        <v>6</v>
      </c>
      <c r="BB97" s="15">
        <v>208</v>
      </c>
      <c r="BD97" s="12">
        <f>'Исходные данные'!$AG98*'Исходные данные'!AK98+'Исходные данные'!$AN98*'Исходные данные'!AR98+'Исходные данные'!$AU98*'Исходные данные'!AY98</f>
        <v>1440</v>
      </c>
      <c r="BE97" s="12">
        <f>'Исходные данные'!$AG98*'Исходные данные'!AL98+'Исходные данные'!$AN98*'Исходные данные'!AS98+'Исходные данные'!$AU98*'Исходные данные'!AZ98</f>
        <v>2400</v>
      </c>
      <c r="BF97" s="12">
        <f t="shared" si="14"/>
        <v>1000</v>
      </c>
      <c r="BG97" s="12">
        <f t="shared" si="14"/>
        <v>4120</v>
      </c>
    </row>
    <row r="98" spans="1:59">
      <c r="A98" s="15" t="s">
        <v>375</v>
      </c>
      <c r="B98" s="15" t="s">
        <v>221</v>
      </c>
      <c r="C98" s="15" t="s">
        <v>372</v>
      </c>
      <c r="D98" s="15" t="s">
        <v>26</v>
      </c>
      <c r="E98" s="15" t="s">
        <v>131</v>
      </c>
      <c r="F98" s="15">
        <f t="shared" si="27"/>
        <v>999999999</v>
      </c>
      <c r="G98" s="15">
        <f t="shared" si="26"/>
        <v>999999999</v>
      </c>
      <c r="H98" s="15">
        <f t="shared" si="25"/>
        <v>999999999</v>
      </c>
      <c r="I98" s="15">
        <f t="shared" si="24"/>
        <v>905.68799999999999</v>
      </c>
      <c r="J98" s="15">
        <f t="shared" si="15"/>
        <v>1139.4159999999999</v>
      </c>
      <c r="K98" s="15">
        <f t="shared" si="16"/>
        <v>993.33600000000001</v>
      </c>
      <c r="L98" s="15">
        <f t="shared" si="17"/>
        <v>818.04</v>
      </c>
      <c r="M98" s="15">
        <f t="shared" si="18"/>
        <v>849.98400000000004</v>
      </c>
      <c r="N98" s="15">
        <f t="shared" si="19"/>
        <v>805.05600000000004</v>
      </c>
      <c r="O98" s="15">
        <f t="shared" si="20"/>
        <v>999999999</v>
      </c>
      <c r="P98" s="15">
        <f t="shared" si="21"/>
        <v>999999999</v>
      </c>
      <c r="Q98" s="15">
        <f t="shared" si="22"/>
        <v>999999999</v>
      </c>
      <c r="R98" s="15">
        <f t="shared" si="23"/>
        <v>999999999</v>
      </c>
      <c r="S98" s="15">
        <v>818040</v>
      </c>
      <c r="T98" s="15">
        <v>7500000</v>
      </c>
      <c r="U98" s="15">
        <v>9000000</v>
      </c>
      <c r="V98" s="15">
        <v>1000</v>
      </c>
      <c r="W98" s="15">
        <v>5</v>
      </c>
      <c r="X98" s="20" t="s">
        <v>7</v>
      </c>
      <c r="Y98" s="16">
        <v>6.9444444444444447E-4</v>
      </c>
      <c r="Z98" s="15">
        <v>20</v>
      </c>
      <c r="AA98" s="15">
        <v>4160</v>
      </c>
      <c r="AB98" s="15" t="s">
        <v>4</v>
      </c>
      <c r="AC98" s="15">
        <v>8</v>
      </c>
      <c r="AD98" s="15">
        <v>50</v>
      </c>
      <c r="AE98" s="15">
        <v>206</v>
      </c>
      <c r="AF98" s="15" t="s">
        <v>5</v>
      </c>
      <c r="AG98" s="15">
        <v>120</v>
      </c>
      <c r="AH98" s="15">
        <v>25000</v>
      </c>
      <c r="AI98" s="15" t="s">
        <v>2</v>
      </c>
      <c r="AJ98" s="15">
        <v>1</v>
      </c>
      <c r="AK98" s="15">
        <v>12</v>
      </c>
      <c r="AL98" s="15">
        <v>20</v>
      </c>
      <c r="AM98" s="15">
        <v>0</v>
      </c>
      <c r="AN98" s="15">
        <v>0</v>
      </c>
      <c r="AO98" s="15">
        <v>0</v>
      </c>
      <c r="AP98" s="15">
        <v>0</v>
      </c>
      <c r="AQ98" s="15">
        <v>0</v>
      </c>
      <c r="AR98" s="15">
        <v>0</v>
      </c>
      <c r="AS98" s="15">
        <v>0</v>
      </c>
      <c r="AT98" s="15">
        <v>0</v>
      </c>
      <c r="AU98" s="15">
        <v>0</v>
      </c>
      <c r="AV98" s="15">
        <v>0</v>
      </c>
      <c r="AW98" s="15">
        <v>0</v>
      </c>
      <c r="AX98" s="15">
        <v>0</v>
      </c>
      <c r="AY98" s="15">
        <v>0</v>
      </c>
      <c r="AZ98" s="15">
        <v>0</v>
      </c>
      <c r="BA98" s="15">
        <v>6</v>
      </c>
      <c r="BB98" s="15">
        <v>210</v>
      </c>
      <c r="BD98" s="12">
        <f>'Исходные данные'!$AG99*'Исходные данные'!AK99+'Исходные данные'!$AN99*'Исходные данные'!AR99+'Исходные данные'!$AU99*'Исходные данные'!AY99</f>
        <v>1440</v>
      </c>
      <c r="BE98" s="12">
        <f>'Исходные данные'!$AG99*'Исходные данные'!AL99+'Исходные данные'!$AN99*'Исходные данные'!AS99+'Исходные данные'!$AU99*'Исходные данные'!AZ99</f>
        <v>2400</v>
      </c>
      <c r="BF98" s="12">
        <f t="shared" si="14"/>
        <v>1000</v>
      </c>
      <c r="BG98" s="12">
        <f t="shared" si="14"/>
        <v>4120</v>
      </c>
    </row>
    <row r="99" spans="1:59">
      <c r="A99" s="15" t="s">
        <v>376</v>
      </c>
      <c r="B99" s="15" t="s">
        <v>221</v>
      </c>
      <c r="C99" s="15" t="s">
        <v>372</v>
      </c>
      <c r="D99" s="15" t="s">
        <v>26</v>
      </c>
      <c r="E99" s="15" t="s">
        <v>132</v>
      </c>
      <c r="F99" s="15">
        <f t="shared" si="27"/>
        <v>999999999</v>
      </c>
      <c r="G99" s="15">
        <f t="shared" si="26"/>
        <v>999999999</v>
      </c>
      <c r="H99" s="15">
        <f t="shared" si="25"/>
        <v>905.68799999999999</v>
      </c>
      <c r="I99" s="15">
        <f t="shared" si="24"/>
        <v>1139.4159999999999</v>
      </c>
      <c r="J99" s="15">
        <f t="shared" si="15"/>
        <v>993.33600000000001</v>
      </c>
      <c r="K99" s="15">
        <f t="shared" si="16"/>
        <v>818.04</v>
      </c>
      <c r="L99" s="15">
        <f t="shared" si="17"/>
        <v>849.98400000000004</v>
      </c>
      <c r="M99" s="15">
        <f t="shared" si="18"/>
        <v>805.05600000000004</v>
      </c>
      <c r="N99" s="15">
        <f t="shared" si="19"/>
        <v>999999999</v>
      </c>
      <c r="O99" s="15">
        <f t="shared" si="20"/>
        <v>999999999</v>
      </c>
      <c r="P99" s="15">
        <f t="shared" si="21"/>
        <v>999999999</v>
      </c>
      <c r="Q99" s="15">
        <f t="shared" si="22"/>
        <v>999999999</v>
      </c>
      <c r="R99" s="15">
        <f t="shared" si="23"/>
        <v>999999999</v>
      </c>
      <c r="S99" s="15">
        <v>849984</v>
      </c>
      <c r="T99" s="15">
        <v>7500000</v>
      </c>
      <c r="U99" s="15">
        <v>9000000</v>
      </c>
      <c r="V99" s="15">
        <v>1000</v>
      </c>
      <c r="W99" s="15">
        <v>5</v>
      </c>
      <c r="X99" s="20" t="s">
        <v>7</v>
      </c>
      <c r="Y99" s="16">
        <v>6.9444444444444447E-4</v>
      </c>
      <c r="Z99" s="15">
        <v>20</v>
      </c>
      <c r="AA99" s="15">
        <v>4160</v>
      </c>
      <c r="AB99" s="15" t="s">
        <v>4</v>
      </c>
      <c r="AC99" s="15">
        <v>8</v>
      </c>
      <c r="AD99" s="15">
        <v>50</v>
      </c>
      <c r="AE99" s="15">
        <v>206</v>
      </c>
      <c r="AF99" s="15" t="s">
        <v>5</v>
      </c>
      <c r="AG99" s="15">
        <v>120</v>
      </c>
      <c r="AH99" s="15">
        <v>25000</v>
      </c>
      <c r="AI99" s="15" t="s">
        <v>2</v>
      </c>
      <c r="AJ99" s="15">
        <v>1</v>
      </c>
      <c r="AK99" s="15">
        <v>12</v>
      </c>
      <c r="AL99" s="15">
        <v>20</v>
      </c>
      <c r="AM99" s="15">
        <v>0</v>
      </c>
      <c r="AN99" s="15">
        <v>0</v>
      </c>
      <c r="AO99" s="15">
        <v>0</v>
      </c>
      <c r="AP99" s="15">
        <v>0</v>
      </c>
      <c r="AQ99" s="15">
        <v>0</v>
      </c>
      <c r="AR99" s="15">
        <v>0</v>
      </c>
      <c r="AS99" s="15">
        <v>0</v>
      </c>
      <c r="AT99" s="15">
        <v>0</v>
      </c>
      <c r="AU99" s="15">
        <v>0</v>
      </c>
      <c r="AV99" s="15">
        <v>0</v>
      </c>
      <c r="AW99" s="15">
        <v>0</v>
      </c>
      <c r="AX99" s="15">
        <v>0</v>
      </c>
      <c r="AY99" s="15">
        <v>0</v>
      </c>
      <c r="AZ99" s="15">
        <v>0</v>
      </c>
      <c r="BA99" s="15">
        <v>6</v>
      </c>
      <c r="BB99" s="15">
        <v>212</v>
      </c>
      <c r="BD99" s="12">
        <f>'Исходные данные'!$AG100*'Исходные данные'!AK100+'Исходные данные'!$AN100*'Исходные данные'!AR100+'Исходные данные'!$AU100*'Исходные данные'!AY100</f>
        <v>1440</v>
      </c>
      <c r="BE99" s="12">
        <f>'Исходные данные'!$AG100*'Исходные данные'!AL100+'Исходные данные'!$AN100*'Исходные данные'!AS100+'Исходные данные'!$AU100*'Исходные данные'!AZ100</f>
        <v>2400</v>
      </c>
      <c r="BF99" s="12">
        <f t="shared" si="14"/>
        <v>1000</v>
      </c>
      <c r="BG99" s="12">
        <f t="shared" si="14"/>
        <v>4120</v>
      </c>
    </row>
    <row r="100" spans="1:59">
      <c r="A100" s="15" t="s">
        <v>377</v>
      </c>
      <c r="B100" s="15" t="s">
        <v>221</v>
      </c>
      <c r="C100" s="15" t="s">
        <v>372</v>
      </c>
      <c r="D100" s="15" t="s">
        <v>26</v>
      </c>
      <c r="E100" s="15" t="s">
        <v>246</v>
      </c>
      <c r="F100" s="15">
        <f t="shared" si="27"/>
        <v>999999999</v>
      </c>
      <c r="G100" s="15">
        <f t="shared" si="26"/>
        <v>905.68799999999999</v>
      </c>
      <c r="H100" s="15">
        <f t="shared" si="25"/>
        <v>1139.4159999999999</v>
      </c>
      <c r="I100" s="15">
        <f t="shared" si="24"/>
        <v>993.33600000000001</v>
      </c>
      <c r="J100" s="15">
        <f t="shared" si="15"/>
        <v>818.04</v>
      </c>
      <c r="K100" s="15">
        <f t="shared" si="16"/>
        <v>849.98400000000004</v>
      </c>
      <c r="L100" s="15">
        <f t="shared" si="17"/>
        <v>805.05600000000004</v>
      </c>
      <c r="M100" s="15">
        <f t="shared" si="18"/>
        <v>999999999</v>
      </c>
      <c r="N100" s="15">
        <f t="shared" si="19"/>
        <v>999999999</v>
      </c>
      <c r="O100" s="15">
        <f t="shared" si="20"/>
        <v>999999999</v>
      </c>
      <c r="P100" s="15">
        <f t="shared" si="21"/>
        <v>999999999</v>
      </c>
      <c r="Q100" s="15">
        <f t="shared" si="22"/>
        <v>999999999</v>
      </c>
      <c r="R100" s="15">
        <f t="shared" si="23"/>
        <v>999999999</v>
      </c>
      <c r="S100" s="15">
        <v>805056</v>
      </c>
      <c r="T100" s="15">
        <v>7500000</v>
      </c>
      <c r="U100" s="15">
        <v>9000000</v>
      </c>
      <c r="V100" s="15">
        <v>1000</v>
      </c>
      <c r="W100" s="15">
        <v>5</v>
      </c>
      <c r="X100" s="20" t="s">
        <v>7</v>
      </c>
      <c r="Y100" s="16">
        <v>6.9444444444444447E-4</v>
      </c>
      <c r="Z100" s="15">
        <v>20</v>
      </c>
      <c r="AA100" s="15">
        <v>4160</v>
      </c>
      <c r="AB100" s="15" t="s">
        <v>4</v>
      </c>
      <c r="AC100" s="15">
        <v>8</v>
      </c>
      <c r="AD100" s="15">
        <v>50</v>
      </c>
      <c r="AE100" s="15">
        <v>206</v>
      </c>
      <c r="AF100" s="15" t="s">
        <v>5</v>
      </c>
      <c r="AG100" s="15">
        <v>120</v>
      </c>
      <c r="AH100" s="15">
        <v>25000</v>
      </c>
      <c r="AI100" s="15" t="s">
        <v>2</v>
      </c>
      <c r="AJ100" s="15">
        <v>1</v>
      </c>
      <c r="AK100" s="15">
        <v>12</v>
      </c>
      <c r="AL100" s="15">
        <v>20</v>
      </c>
      <c r="AM100" s="15">
        <v>0</v>
      </c>
      <c r="AN100" s="15">
        <v>0</v>
      </c>
      <c r="AO100" s="15">
        <v>0</v>
      </c>
      <c r="AP100" s="15">
        <v>0</v>
      </c>
      <c r="AQ100" s="15">
        <v>0</v>
      </c>
      <c r="AR100" s="15">
        <v>0</v>
      </c>
      <c r="AS100" s="15">
        <v>0</v>
      </c>
      <c r="AT100" s="15">
        <v>0</v>
      </c>
      <c r="AU100" s="15">
        <v>0</v>
      </c>
      <c r="AV100" s="15">
        <v>0</v>
      </c>
      <c r="AW100" s="15">
        <v>0</v>
      </c>
      <c r="AX100" s="15">
        <v>0</v>
      </c>
      <c r="AY100" s="15">
        <v>0</v>
      </c>
      <c r="AZ100" s="15">
        <v>0</v>
      </c>
      <c r="BA100" s="15">
        <v>6</v>
      </c>
      <c r="BB100" s="15">
        <v>412</v>
      </c>
      <c r="BD100" s="12">
        <f>'Исходные данные'!$AG101*'Исходные данные'!AK101+'Исходные данные'!$AN101*'Исходные данные'!AR101+'Исходные данные'!$AU101*'Исходные данные'!AY101</f>
        <v>576</v>
      </c>
      <c r="BE100" s="12">
        <f>'Исходные данные'!$AG101*'Исходные данные'!AL101+'Исходные данные'!$AN101*'Исходные данные'!AS101+'Исходные данные'!$AU101*'Исходные данные'!AZ101</f>
        <v>960</v>
      </c>
      <c r="BF100" s="12">
        <f t="shared" si="14"/>
        <v>400</v>
      </c>
      <c r="BG100" s="12">
        <f t="shared" si="14"/>
        <v>1648</v>
      </c>
    </row>
    <row r="101" spans="1:59">
      <c r="A101" s="15" t="s">
        <v>378</v>
      </c>
      <c r="B101" s="15" t="s">
        <v>220</v>
      </c>
      <c r="C101" s="15" t="s">
        <v>372</v>
      </c>
      <c r="D101" s="15" t="s">
        <v>3</v>
      </c>
      <c r="E101" s="15" t="s">
        <v>128</v>
      </c>
      <c r="F101" s="15">
        <f t="shared" si="27"/>
        <v>999999999</v>
      </c>
      <c r="G101" s="15">
        <f t="shared" si="26"/>
        <v>999999999</v>
      </c>
      <c r="H101" s="15">
        <f t="shared" si="25"/>
        <v>999999999</v>
      </c>
      <c r="I101" s="15">
        <f t="shared" si="24"/>
        <v>999999999</v>
      </c>
      <c r="J101" s="15">
        <f t="shared" si="15"/>
        <v>999999999</v>
      </c>
      <c r="K101" s="15">
        <f t="shared" si="16"/>
        <v>999999999</v>
      </c>
      <c r="L101" s="15">
        <f t="shared" si="17"/>
        <v>449.988</v>
      </c>
      <c r="M101" s="15">
        <f t="shared" si="18"/>
        <v>549.97199999999998</v>
      </c>
      <c r="N101" s="15">
        <f t="shared" si="19"/>
        <v>494.98</v>
      </c>
      <c r="O101" s="15">
        <f t="shared" si="20"/>
        <v>409.02</v>
      </c>
      <c r="P101" s="15">
        <f t="shared" si="21"/>
        <v>424.99200000000002</v>
      </c>
      <c r="Q101" s="15">
        <f t="shared" si="22"/>
        <v>402.52800000000002</v>
      </c>
      <c r="R101" s="15">
        <f t="shared" si="23"/>
        <v>999999999</v>
      </c>
      <c r="S101" s="15">
        <v>449988</v>
      </c>
      <c r="T101" s="15">
        <v>3000000</v>
      </c>
      <c r="U101" s="15">
        <v>8000000</v>
      </c>
      <c r="V101" s="15">
        <v>1000</v>
      </c>
      <c r="W101" s="15">
        <v>5</v>
      </c>
      <c r="X101" s="20" t="s">
        <v>7</v>
      </c>
      <c r="Y101" s="16">
        <v>6.9444444444444447E-4</v>
      </c>
      <c r="Z101" s="15">
        <v>8</v>
      </c>
      <c r="AA101" s="15">
        <v>1664</v>
      </c>
      <c r="AB101" s="15" t="s">
        <v>4</v>
      </c>
      <c r="AC101" s="15">
        <v>8</v>
      </c>
      <c r="AD101" s="15">
        <v>50</v>
      </c>
      <c r="AE101" s="15">
        <v>206</v>
      </c>
      <c r="AF101" s="15" t="s">
        <v>5</v>
      </c>
      <c r="AG101" s="15">
        <v>48</v>
      </c>
      <c r="AH101" s="15">
        <v>10000</v>
      </c>
      <c r="AI101" s="15" t="s">
        <v>2</v>
      </c>
      <c r="AJ101" s="15">
        <v>1</v>
      </c>
      <c r="AK101" s="15">
        <v>12</v>
      </c>
      <c r="AL101" s="15">
        <v>20</v>
      </c>
      <c r="AM101" s="15">
        <v>0</v>
      </c>
      <c r="AN101" s="15">
        <v>0</v>
      </c>
      <c r="AO101" s="15">
        <v>0</v>
      </c>
      <c r="AP101" s="15">
        <v>0</v>
      </c>
      <c r="AQ101" s="15">
        <v>0</v>
      </c>
      <c r="AR101" s="15">
        <v>0</v>
      </c>
      <c r="AS101" s="15">
        <v>0</v>
      </c>
      <c r="AT101" s="15">
        <v>0</v>
      </c>
      <c r="AU101" s="15">
        <v>0</v>
      </c>
      <c r="AV101" s="15">
        <v>0</v>
      </c>
      <c r="AW101" s="15">
        <v>0</v>
      </c>
      <c r="AX101" s="15">
        <v>0</v>
      </c>
      <c r="AY101" s="15">
        <v>0</v>
      </c>
      <c r="AZ101" s="15">
        <v>0</v>
      </c>
      <c r="BA101" s="15">
        <v>6</v>
      </c>
      <c r="BB101" s="15">
        <v>203</v>
      </c>
      <c r="BD101" s="12">
        <f>'Исходные данные'!$AG102*'Исходные данные'!AK102+'Исходные данные'!$AN102*'Исходные данные'!AR102+'Исходные данные'!$AU102*'Исходные данные'!AY102</f>
        <v>576</v>
      </c>
      <c r="BE101" s="12">
        <f>'Исходные данные'!$AG102*'Исходные данные'!AL102+'Исходные данные'!$AN102*'Исходные данные'!AS102+'Исходные данные'!$AU102*'Исходные данные'!AZ102</f>
        <v>960</v>
      </c>
      <c r="BF101" s="12">
        <f t="shared" si="14"/>
        <v>400</v>
      </c>
      <c r="BG101" s="12">
        <f t="shared" si="14"/>
        <v>1648</v>
      </c>
    </row>
    <row r="102" spans="1:59">
      <c r="A102" s="15" t="s">
        <v>379</v>
      </c>
      <c r="B102" s="15" t="s">
        <v>220</v>
      </c>
      <c r="C102" s="15" t="s">
        <v>372</v>
      </c>
      <c r="D102" s="15" t="s">
        <v>3</v>
      </c>
      <c r="E102" s="15" t="s">
        <v>129</v>
      </c>
      <c r="F102" s="15">
        <f t="shared" si="27"/>
        <v>999999999</v>
      </c>
      <c r="G102" s="15">
        <f t="shared" si="26"/>
        <v>999999999</v>
      </c>
      <c r="H102" s="15">
        <f t="shared" si="25"/>
        <v>999999999</v>
      </c>
      <c r="I102" s="15">
        <f t="shared" si="24"/>
        <v>999999999</v>
      </c>
      <c r="J102" s="15">
        <f t="shared" si="15"/>
        <v>999999999</v>
      </c>
      <c r="K102" s="15">
        <f t="shared" si="16"/>
        <v>449.988</v>
      </c>
      <c r="L102" s="15">
        <f t="shared" si="17"/>
        <v>549.97199999999998</v>
      </c>
      <c r="M102" s="15">
        <f t="shared" si="18"/>
        <v>494.98</v>
      </c>
      <c r="N102" s="15">
        <f t="shared" si="19"/>
        <v>409.02</v>
      </c>
      <c r="O102" s="15">
        <f t="shared" si="20"/>
        <v>424.99200000000002</v>
      </c>
      <c r="P102" s="15">
        <f t="shared" si="21"/>
        <v>402.52800000000002</v>
      </c>
      <c r="Q102" s="15">
        <f t="shared" si="22"/>
        <v>999999999</v>
      </c>
      <c r="R102" s="15">
        <f t="shared" si="23"/>
        <v>999999999</v>
      </c>
      <c r="S102" s="15">
        <v>549972</v>
      </c>
      <c r="T102" s="15">
        <v>3000000</v>
      </c>
      <c r="U102" s="15">
        <v>8000000</v>
      </c>
      <c r="V102" s="15">
        <v>1000</v>
      </c>
      <c r="W102" s="15">
        <v>5</v>
      </c>
      <c r="X102" s="20" t="s">
        <v>7</v>
      </c>
      <c r="Y102" s="16">
        <v>6.9444444444444447E-4</v>
      </c>
      <c r="Z102" s="15">
        <v>8</v>
      </c>
      <c r="AA102" s="15">
        <v>1664</v>
      </c>
      <c r="AB102" s="15" t="s">
        <v>4</v>
      </c>
      <c r="AC102" s="15">
        <v>8</v>
      </c>
      <c r="AD102" s="15">
        <v>50</v>
      </c>
      <c r="AE102" s="15">
        <v>206</v>
      </c>
      <c r="AF102" s="15" t="s">
        <v>5</v>
      </c>
      <c r="AG102" s="15">
        <v>48</v>
      </c>
      <c r="AH102" s="15">
        <v>10000</v>
      </c>
      <c r="AI102" s="15" t="s">
        <v>2</v>
      </c>
      <c r="AJ102" s="15">
        <v>1</v>
      </c>
      <c r="AK102" s="15">
        <v>12</v>
      </c>
      <c r="AL102" s="15">
        <v>20</v>
      </c>
      <c r="AM102" s="15">
        <v>0</v>
      </c>
      <c r="AN102" s="15">
        <v>0</v>
      </c>
      <c r="AO102" s="15">
        <v>0</v>
      </c>
      <c r="AP102" s="15">
        <v>0</v>
      </c>
      <c r="AQ102" s="15">
        <v>0</v>
      </c>
      <c r="AR102" s="15">
        <v>0</v>
      </c>
      <c r="AS102" s="15">
        <v>0</v>
      </c>
      <c r="AT102" s="15">
        <v>0</v>
      </c>
      <c r="AU102" s="15">
        <v>0</v>
      </c>
      <c r="AV102" s="15">
        <v>0</v>
      </c>
      <c r="AW102" s="15">
        <v>0</v>
      </c>
      <c r="AX102" s="15">
        <v>0</v>
      </c>
      <c r="AY102" s="15">
        <v>0</v>
      </c>
      <c r="AZ102" s="15">
        <v>0</v>
      </c>
      <c r="BA102" s="15">
        <v>6</v>
      </c>
      <c r="BB102" s="15">
        <v>205</v>
      </c>
      <c r="BD102" s="12">
        <f>'Исходные данные'!$AG103*'Исходные данные'!AK103+'Исходные данные'!$AN103*'Исходные данные'!AR103+'Исходные данные'!$AU103*'Исходные данные'!AY103</f>
        <v>576</v>
      </c>
      <c r="BE102" s="12">
        <f>'Исходные данные'!$AG103*'Исходные данные'!AL103+'Исходные данные'!$AN103*'Исходные данные'!AS103+'Исходные данные'!$AU103*'Исходные данные'!AZ103</f>
        <v>960</v>
      </c>
      <c r="BF102" s="12">
        <f t="shared" si="14"/>
        <v>400</v>
      </c>
      <c r="BG102" s="12">
        <f t="shared" si="14"/>
        <v>1648</v>
      </c>
    </row>
    <row r="103" spans="1:59">
      <c r="A103" s="15" t="s">
        <v>380</v>
      </c>
      <c r="B103" s="15" t="s">
        <v>220</v>
      </c>
      <c r="C103" s="15" t="s">
        <v>372</v>
      </c>
      <c r="D103" s="15" t="s">
        <v>3</v>
      </c>
      <c r="E103" s="15" t="s">
        <v>130</v>
      </c>
      <c r="F103" s="15">
        <f t="shared" si="27"/>
        <v>999999999</v>
      </c>
      <c r="G103" s="15">
        <f t="shared" si="26"/>
        <v>999999999</v>
      </c>
      <c r="H103" s="15">
        <f t="shared" si="25"/>
        <v>999999999</v>
      </c>
      <c r="I103" s="15">
        <f t="shared" si="24"/>
        <v>999999999</v>
      </c>
      <c r="J103" s="15">
        <f t="shared" si="15"/>
        <v>449.988</v>
      </c>
      <c r="K103" s="15">
        <f t="shared" si="16"/>
        <v>549.97199999999998</v>
      </c>
      <c r="L103" s="15">
        <f t="shared" si="17"/>
        <v>494.98</v>
      </c>
      <c r="M103" s="15">
        <f t="shared" si="18"/>
        <v>409.02</v>
      </c>
      <c r="N103" s="15">
        <f t="shared" si="19"/>
        <v>424.99200000000002</v>
      </c>
      <c r="O103" s="15">
        <f t="shared" si="20"/>
        <v>402.52800000000002</v>
      </c>
      <c r="P103" s="15">
        <f t="shared" si="21"/>
        <v>999999999</v>
      </c>
      <c r="Q103" s="15">
        <f t="shared" si="22"/>
        <v>999999999</v>
      </c>
      <c r="R103" s="15">
        <f t="shared" si="23"/>
        <v>999999999</v>
      </c>
      <c r="S103" s="15">
        <v>494980</v>
      </c>
      <c r="T103" s="15">
        <v>3000000</v>
      </c>
      <c r="U103" s="15">
        <v>8000000</v>
      </c>
      <c r="V103" s="15">
        <v>1000</v>
      </c>
      <c r="W103" s="15">
        <v>5</v>
      </c>
      <c r="X103" s="20" t="s">
        <v>7</v>
      </c>
      <c r="Y103" s="16">
        <v>6.9444444444444447E-4</v>
      </c>
      <c r="Z103" s="15">
        <v>8</v>
      </c>
      <c r="AA103" s="15">
        <v>1664</v>
      </c>
      <c r="AB103" s="15" t="s">
        <v>4</v>
      </c>
      <c r="AC103" s="15">
        <v>8</v>
      </c>
      <c r="AD103" s="15">
        <v>50</v>
      </c>
      <c r="AE103" s="15">
        <v>206</v>
      </c>
      <c r="AF103" s="15" t="s">
        <v>5</v>
      </c>
      <c r="AG103" s="15">
        <v>48</v>
      </c>
      <c r="AH103" s="15">
        <v>10000</v>
      </c>
      <c r="AI103" s="15" t="s">
        <v>2</v>
      </c>
      <c r="AJ103" s="15">
        <v>1</v>
      </c>
      <c r="AK103" s="15">
        <v>12</v>
      </c>
      <c r="AL103" s="15">
        <v>20</v>
      </c>
      <c r="AM103" s="15">
        <v>0</v>
      </c>
      <c r="AN103" s="15">
        <v>0</v>
      </c>
      <c r="AO103" s="15">
        <v>0</v>
      </c>
      <c r="AP103" s="15">
        <v>0</v>
      </c>
      <c r="AQ103" s="15">
        <v>0</v>
      </c>
      <c r="AR103" s="15">
        <v>0</v>
      </c>
      <c r="AS103" s="15">
        <v>0</v>
      </c>
      <c r="AT103" s="15">
        <v>0</v>
      </c>
      <c r="AU103" s="15">
        <v>0</v>
      </c>
      <c r="AV103" s="15">
        <v>0</v>
      </c>
      <c r="AW103" s="15">
        <v>0</v>
      </c>
      <c r="AX103" s="15">
        <v>0</v>
      </c>
      <c r="AY103" s="15">
        <v>0</v>
      </c>
      <c r="AZ103" s="15">
        <v>0</v>
      </c>
      <c r="BA103" s="15">
        <v>6</v>
      </c>
      <c r="BB103" s="15">
        <v>207</v>
      </c>
      <c r="BD103" s="12">
        <f>'Исходные данные'!$AG104*'Исходные данные'!AK104+'Исходные данные'!$AN104*'Исходные данные'!AR104+'Исходные данные'!$AU104*'Исходные данные'!AY104</f>
        <v>576</v>
      </c>
      <c r="BE103" s="12">
        <f>'Исходные данные'!$AG104*'Исходные данные'!AL104+'Исходные данные'!$AN104*'Исходные данные'!AS104+'Исходные данные'!$AU104*'Исходные данные'!AZ104</f>
        <v>960</v>
      </c>
      <c r="BF103" s="12">
        <f t="shared" si="14"/>
        <v>400</v>
      </c>
      <c r="BG103" s="12">
        <f t="shared" si="14"/>
        <v>1648</v>
      </c>
    </row>
    <row r="104" spans="1:59">
      <c r="A104" s="15" t="s">
        <v>381</v>
      </c>
      <c r="B104" s="15" t="s">
        <v>220</v>
      </c>
      <c r="C104" s="15" t="s">
        <v>372</v>
      </c>
      <c r="D104" s="15" t="s">
        <v>3</v>
      </c>
      <c r="E104" s="15" t="s">
        <v>131</v>
      </c>
      <c r="F104" s="15">
        <f t="shared" si="27"/>
        <v>999999999</v>
      </c>
      <c r="G104" s="15">
        <f t="shared" si="26"/>
        <v>999999999</v>
      </c>
      <c r="H104" s="15">
        <f t="shared" si="25"/>
        <v>999999999</v>
      </c>
      <c r="I104" s="15">
        <f t="shared" si="24"/>
        <v>449.988</v>
      </c>
      <c r="J104" s="15">
        <f t="shared" si="15"/>
        <v>549.97199999999998</v>
      </c>
      <c r="K104" s="15">
        <f t="shared" si="16"/>
        <v>494.98</v>
      </c>
      <c r="L104" s="15">
        <f t="shared" si="17"/>
        <v>409.02</v>
      </c>
      <c r="M104" s="15">
        <f t="shared" si="18"/>
        <v>424.99200000000002</v>
      </c>
      <c r="N104" s="15">
        <f t="shared" si="19"/>
        <v>402.52800000000002</v>
      </c>
      <c r="O104" s="15">
        <f t="shared" si="20"/>
        <v>999999999</v>
      </c>
      <c r="P104" s="15">
        <f t="shared" si="21"/>
        <v>999999999</v>
      </c>
      <c r="Q104" s="15">
        <f t="shared" si="22"/>
        <v>999999999</v>
      </c>
      <c r="R104" s="15">
        <f t="shared" si="23"/>
        <v>999999999</v>
      </c>
      <c r="S104" s="15">
        <v>409020</v>
      </c>
      <c r="T104" s="15">
        <v>3000000</v>
      </c>
      <c r="U104" s="15">
        <v>8000000</v>
      </c>
      <c r="V104" s="15">
        <v>1000</v>
      </c>
      <c r="W104" s="15">
        <v>5</v>
      </c>
      <c r="X104" s="20" t="s">
        <v>7</v>
      </c>
      <c r="Y104" s="16">
        <v>6.9444444444444447E-4</v>
      </c>
      <c r="Z104" s="15">
        <v>8</v>
      </c>
      <c r="AA104" s="15">
        <v>1664</v>
      </c>
      <c r="AB104" s="15" t="s">
        <v>4</v>
      </c>
      <c r="AC104" s="15">
        <v>8</v>
      </c>
      <c r="AD104" s="15">
        <v>50</v>
      </c>
      <c r="AE104" s="15">
        <v>206</v>
      </c>
      <c r="AF104" s="15" t="s">
        <v>5</v>
      </c>
      <c r="AG104" s="15">
        <v>48</v>
      </c>
      <c r="AH104" s="15">
        <v>10000</v>
      </c>
      <c r="AI104" s="15" t="s">
        <v>2</v>
      </c>
      <c r="AJ104" s="15">
        <v>1</v>
      </c>
      <c r="AK104" s="15">
        <v>12</v>
      </c>
      <c r="AL104" s="15">
        <v>20</v>
      </c>
      <c r="AM104" s="15">
        <v>0</v>
      </c>
      <c r="AN104" s="15">
        <v>0</v>
      </c>
      <c r="AO104" s="15">
        <v>0</v>
      </c>
      <c r="AP104" s="15">
        <v>0</v>
      </c>
      <c r="AQ104" s="15">
        <v>0</v>
      </c>
      <c r="AR104" s="15">
        <v>0</v>
      </c>
      <c r="AS104" s="15">
        <v>0</v>
      </c>
      <c r="AT104" s="15">
        <v>0</v>
      </c>
      <c r="AU104" s="15">
        <v>0</v>
      </c>
      <c r="AV104" s="15">
        <v>0</v>
      </c>
      <c r="AW104" s="15">
        <v>0</v>
      </c>
      <c r="AX104" s="15">
        <v>0</v>
      </c>
      <c r="AY104" s="15">
        <v>0</v>
      </c>
      <c r="AZ104" s="15">
        <v>0</v>
      </c>
      <c r="BA104" s="15">
        <v>6</v>
      </c>
      <c r="BB104" s="15">
        <v>209</v>
      </c>
      <c r="BD104" s="12">
        <f>'Исходные данные'!$AG105*'Исходные данные'!AK105+'Исходные данные'!$AN105*'Исходные данные'!AR105+'Исходные данные'!$AU105*'Исходные данные'!AY105</f>
        <v>576</v>
      </c>
      <c r="BE104" s="12">
        <f>'Исходные данные'!$AG105*'Исходные данные'!AL105+'Исходные данные'!$AN105*'Исходные данные'!AS105+'Исходные данные'!$AU105*'Исходные данные'!AZ105</f>
        <v>960</v>
      </c>
      <c r="BF104" s="12">
        <f t="shared" si="14"/>
        <v>400</v>
      </c>
      <c r="BG104" s="12">
        <f t="shared" si="14"/>
        <v>1648</v>
      </c>
    </row>
    <row r="105" spans="1:59">
      <c r="A105" s="15" t="s">
        <v>382</v>
      </c>
      <c r="B105" s="15" t="s">
        <v>220</v>
      </c>
      <c r="C105" s="15" t="s">
        <v>372</v>
      </c>
      <c r="D105" s="15" t="s">
        <v>3</v>
      </c>
      <c r="E105" s="15" t="s">
        <v>132</v>
      </c>
      <c r="F105" s="15">
        <f t="shared" si="27"/>
        <v>999999999</v>
      </c>
      <c r="G105" s="15">
        <f t="shared" si="26"/>
        <v>999999999</v>
      </c>
      <c r="H105" s="15">
        <f t="shared" si="25"/>
        <v>449.988</v>
      </c>
      <c r="I105" s="15">
        <f t="shared" si="24"/>
        <v>549.97199999999998</v>
      </c>
      <c r="J105" s="15">
        <f t="shared" si="15"/>
        <v>494.98</v>
      </c>
      <c r="K105" s="15">
        <f t="shared" si="16"/>
        <v>409.02</v>
      </c>
      <c r="L105" s="15">
        <f t="shared" si="17"/>
        <v>424.99200000000002</v>
      </c>
      <c r="M105" s="15">
        <f t="shared" si="18"/>
        <v>402.52800000000002</v>
      </c>
      <c r="N105" s="15">
        <f t="shared" si="19"/>
        <v>999999999</v>
      </c>
      <c r="O105" s="15">
        <f t="shared" si="20"/>
        <v>999999999</v>
      </c>
      <c r="P105" s="15">
        <f t="shared" si="21"/>
        <v>999999999</v>
      </c>
      <c r="Q105" s="15">
        <f t="shared" si="22"/>
        <v>999999999</v>
      </c>
      <c r="R105" s="15">
        <f t="shared" si="23"/>
        <v>999999999</v>
      </c>
      <c r="S105" s="15">
        <v>424992</v>
      </c>
      <c r="T105" s="15">
        <v>3000000</v>
      </c>
      <c r="U105" s="15">
        <v>8000000</v>
      </c>
      <c r="V105" s="15">
        <v>1000</v>
      </c>
      <c r="W105" s="15">
        <v>5</v>
      </c>
      <c r="X105" s="20" t="s">
        <v>7</v>
      </c>
      <c r="Y105" s="16">
        <v>6.9444444444444447E-4</v>
      </c>
      <c r="Z105" s="15">
        <v>8</v>
      </c>
      <c r="AA105" s="15">
        <v>1664</v>
      </c>
      <c r="AB105" s="15" t="s">
        <v>4</v>
      </c>
      <c r="AC105" s="15">
        <v>8</v>
      </c>
      <c r="AD105" s="15">
        <v>50</v>
      </c>
      <c r="AE105" s="15">
        <v>206</v>
      </c>
      <c r="AF105" s="15" t="s">
        <v>5</v>
      </c>
      <c r="AG105" s="15">
        <v>48</v>
      </c>
      <c r="AH105" s="15">
        <v>10000</v>
      </c>
      <c r="AI105" s="15" t="s">
        <v>2</v>
      </c>
      <c r="AJ105" s="15">
        <v>1</v>
      </c>
      <c r="AK105" s="15">
        <v>12</v>
      </c>
      <c r="AL105" s="15">
        <v>20</v>
      </c>
      <c r="AM105" s="15">
        <v>0</v>
      </c>
      <c r="AN105" s="15">
        <v>0</v>
      </c>
      <c r="AO105" s="15">
        <v>0</v>
      </c>
      <c r="AP105" s="15">
        <v>0</v>
      </c>
      <c r="AQ105" s="15">
        <v>0</v>
      </c>
      <c r="AR105" s="15">
        <v>0</v>
      </c>
      <c r="AS105" s="15">
        <v>0</v>
      </c>
      <c r="AT105" s="15">
        <v>0</v>
      </c>
      <c r="AU105" s="15">
        <v>0</v>
      </c>
      <c r="AV105" s="15">
        <v>0</v>
      </c>
      <c r="AW105" s="15">
        <v>0</v>
      </c>
      <c r="AX105" s="15">
        <v>0</v>
      </c>
      <c r="AY105" s="15">
        <v>0</v>
      </c>
      <c r="AZ105" s="15">
        <v>0</v>
      </c>
      <c r="BA105" s="15">
        <v>6</v>
      </c>
      <c r="BB105" s="15">
        <v>211</v>
      </c>
      <c r="BD105" s="12">
        <f>'Исходные данные'!$AG106*'Исходные данные'!AK106+'Исходные данные'!$AN106*'Исходные данные'!AR106+'Исходные данные'!$AU106*'Исходные данные'!AY106</f>
        <v>576</v>
      </c>
      <c r="BE105" s="12">
        <f>'Исходные данные'!$AG106*'Исходные данные'!AL106+'Исходные данные'!$AN106*'Исходные данные'!AS106+'Исходные данные'!$AU106*'Исходные данные'!AZ106</f>
        <v>960</v>
      </c>
      <c r="BF105" s="12">
        <f t="shared" si="14"/>
        <v>400</v>
      </c>
      <c r="BG105" s="12">
        <f t="shared" si="14"/>
        <v>1648</v>
      </c>
    </row>
    <row r="106" spans="1:59">
      <c r="A106" s="15" t="s">
        <v>383</v>
      </c>
      <c r="B106" s="15" t="s">
        <v>220</v>
      </c>
      <c r="C106" s="15" t="s">
        <v>372</v>
      </c>
      <c r="D106" s="15" t="s">
        <v>3</v>
      </c>
      <c r="E106" s="15" t="s">
        <v>246</v>
      </c>
      <c r="F106" s="15">
        <f t="shared" si="27"/>
        <v>999999999</v>
      </c>
      <c r="G106" s="15">
        <f t="shared" si="26"/>
        <v>449.988</v>
      </c>
      <c r="H106" s="15">
        <f t="shared" si="25"/>
        <v>549.97199999999998</v>
      </c>
      <c r="I106" s="15">
        <f t="shared" si="24"/>
        <v>494.98</v>
      </c>
      <c r="J106" s="15">
        <f t="shared" si="15"/>
        <v>409.02</v>
      </c>
      <c r="K106" s="15">
        <f t="shared" si="16"/>
        <v>424.99200000000002</v>
      </c>
      <c r="L106" s="15">
        <f t="shared" si="17"/>
        <v>402.52800000000002</v>
      </c>
      <c r="M106" s="15">
        <f t="shared" si="18"/>
        <v>999999999</v>
      </c>
      <c r="N106" s="15">
        <f t="shared" si="19"/>
        <v>999999999</v>
      </c>
      <c r="O106" s="15">
        <f t="shared" si="20"/>
        <v>999999999</v>
      </c>
      <c r="P106" s="15">
        <f t="shared" si="21"/>
        <v>999999999</v>
      </c>
      <c r="Q106" s="15">
        <f t="shared" si="22"/>
        <v>999999999</v>
      </c>
      <c r="R106" s="15">
        <f t="shared" si="23"/>
        <v>999999999</v>
      </c>
      <c r="S106" s="15">
        <v>402528</v>
      </c>
      <c r="T106" s="15">
        <v>3000000</v>
      </c>
      <c r="U106" s="15">
        <v>8000000</v>
      </c>
      <c r="V106" s="15">
        <v>1000</v>
      </c>
      <c r="W106" s="15">
        <v>5</v>
      </c>
      <c r="X106" s="20" t="s">
        <v>7</v>
      </c>
      <c r="Y106" s="16">
        <v>6.9444444444444447E-4</v>
      </c>
      <c r="Z106" s="15">
        <v>8</v>
      </c>
      <c r="AA106" s="15">
        <v>1664</v>
      </c>
      <c r="AB106" s="15" t="s">
        <v>4</v>
      </c>
      <c r="AC106" s="15">
        <v>8</v>
      </c>
      <c r="AD106" s="15">
        <v>50</v>
      </c>
      <c r="AE106" s="15">
        <v>206</v>
      </c>
      <c r="AF106" s="15" t="s">
        <v>5</v>
      </c>
      <c r="AG106" s="15">
        <v>48</v>
      </c>
      <c r="AH106" s="15">
        <v>10000</v>
      </c>
      <c r="AI106" s="15" t="s">
        <v>2</v>
      </c>
      <c r="AJ106" s="15">
        <v>1</v>
      </c>
      <c r="AK106" s="15">
        <v>12</v>
      </c>
      <c r="AL106" s="15">
        <v>20</v>
      </c>
      <c r="AM106" s="15">
        <v>0</v>
      </c>
      <c r="AN106" s="15">
        <v>0</v>
      </c>
      <c r="AO106" s="15">
        <v>0</v>
      </c>
      <c r="AP106" s="15">
        <v>0</v>
      </c>
      <c r="AQ106" s="15">
        <v>0</v>
      </c>
      <c r="AR106" s="15">
        <v>0</v>
      </c>
      <c r="AS106" s="15">
        <v>0</v>
      </c>
      <c r="AT106" s="15">
        <v>0</v>
      </c>
      <c r="AU106" s="15">
        <v>0</v>
      </c>
      <c r="AV106" s="15">
        <v>0</v>
      </c>
      <c r="AW106" s="15">
        <v>0</v>
      </c>
      <c r="AX106" s="15">
        <v>0</v>
      </c>
      <c r="AY106" s="15">
        <v>0</v>
      </c>
      <c r="AZ106" s="15">
        <v>0</v>
      </c>
      <c r="BA106" s="15">
        <v>6</v>
      </c>
      <c r="BB106" s="15">
        <v>411</v>
      </c>
      <c r="BD106" s="12">
        <f>'Исходные данные'!$AG107*'Исходные данные'!AK107+'Исходные данные'!$AN107*'Исходные данные'!AR107+'Исходные данные'!$AU107*'Исходные данные'!AY107</f>
        <v>0</v>
      </c>
      <c r="BE106" s="12">
        <f>'Исходные данные'!$AG107*'Исходные данные'!AL107+'Исходные данные'!$AN107*'Исходные данные'!AS107+'Исходные данные'!$AU107*'Исходные данные'!AZ107</f>
        <v>0</v>
      </c>
      <c r="BF106" s="12">
        <f t="shared" si="14"/>
        <v>0</v>
      </c>
      <c r="BG106" s="12">
        <f t="shared" si="14"/>
        <v>0</v>
      </c>
    </row>
    <row r="107" spans="1:59">
      <c r="A107" s="15" t="s">
        <v>384</v>
      </c>
      <c r="B107" s="15" t="s">
        <v>224</v>
      </c>
      <c r="C107" s="15" t="s">
        <v>224</v>
      </c>
      <c r="E107" s="15" t="s">
        <v>128</v>
      </c>
      <c r="F107" s="15">
        <f t="shared" si="27"/>
        <v>999999999</v>
      </c>
      <c r="G107" s="15">
        <f t="shared" si="26"/>
        <v>999999999</v>
      </c>
      <c r="H107" s="15">
        <f t="shared" si="25"/>
        <v>999999999</v>
      </c>
      <c r="I107" s="15">
        <f t="shared" si="24"/>
        <v>999999999</v>
      </c>
      <c r="J107" s="15">
        <f t="shared" si="15"/>
        <v>999999999</v>
      </c>
      <c r="K107" s="15">
        <f t="shared" si="16"/>
        <v>999999999</v>
      </c>
      <c r="L107" s="15">
        <f t="shared" si="17"/>
        <v>259.69600000000003</v>
      </c>
      <c r="M107" s="15">
        <f t="shared" si="18"/>
        <v>259.69600000000003</v>
      </c>
      <c r="N107" s="15">
        <f t="shared" si="19"/>
        <v>259.69600000000003</v>
      </c>
      <c r="O107" s="15">
        <f t="shared" si="20"/>
        <v>259.69600000000003</v>
      </c>
      <c r="P107" s="15">
        <f t="shared" si="21"/>
        <v>259.69600000000003</v>
      </c>
      <c r="Q107" s="15">
        <f t="shared" si="22"/>
        <v>999999999</v>
      </c>
      <c r="R107" s="15">
        <f t="shared" si="23"/>
        <v>999999999</v>
      </c>
      <c r="S107" s="15">
        <v>259696</v>
      </c>
      <c r="T107" s="15">
        <v>2000000</v>
      </c>
      <c r="U107" s="15">
        <v>7000000</v>
      </c>
      <c r="V107" s="15">
        <v>3500</v>
      </c>
      <c r="W107" s="15">
        <v>20</v>
      </c>
      <c r="X107" s="20">
        <v>0</v>
      </c>
      <c r="Y107" s="16">
        <v>0</v>
      </c>
      <c r="Z107" s="15">
        <v>0</v>
      </c>
      <c r="AA107" s="15">
        <v>0</v>
      </c>
      <c r="AB107" s="15">
        <v>0</v>
      </c>
      <c r="AC107" s="15">
        <v>0</v>
      </c>
      <c r="AD107" s="15">
        <v>0</v>
      </c>
      <c r="AE107" s="15">
        <v>0</v>
      </c>
      <c r="AF107" s="15">
        <v>0</v>
      </c>
      <c r="AG107" s="15">
        <v>0</v>
      </c>
      <c r="AH107" s="15">
        <v>0</v>
      </c>
      <c r="AI107" s="15">
        <v>0</v>
      </c>
      <c r="AJ107" s="15">
        <v>0</v>
      </c>
      <c r="AK107" s="15">
        <v>0</v>
      </c>
      <c r="AL107" s="15">
        <v>0</v>
      </c>
      <c r="AM107" s="15">
        <v>0</v>
      </c>
      <c r="AN107" s="15">
        <v>0</v>
      </c>
      <c r="AO107" s="15">
        <v>0</v>
      </c>
      <c r="AP107" s="15">
        <v>0</v>
      </c>
      <c r="AQ107" s="15">
        <v>0</v>
      </c>
      <c r="AR107" s="15">
        <v>0</v>
      </c>
      <c r="AS107" s="15">
        <v>0</v>
      </c>
      <c r="AT107" s="15">
        <v>0</v>
      </c>
      <c r="AU107" s="15">
        <v>0</v>
      </c>
      <c r="AV107" s="15">
        <v>0</v>
      </c>
      <c r="AW107" s="15">
        <v>0</v>
      </c>
      <c r="AX107" s="15">
        <v>0</v>
      </c>
      <c r="AY107" s="15">
        <v>0</v>
      </c>
      <c r="AZ107" s="15">
        <v>0</v>
      </c>
      <c r="BA107" s="15">
        <v>6</v>
      </c>
      <c r="BB107" s="15">
        <v>228</v>
      </c>
      <c r="BD107" s="12">
        <f>'Исходные данные'!$AG108*'Исходные данные'!AK108+'Исходные данные'!$AN108*'Исходные данные'!AR108+'Исходные данные'!$AU108*'Исходные данные'!AY108</f>
        <v>0</v>
      </c>
      <c r="BE107" s="12">
        <f>'Исходные данные'!$AG108*'Исходные данные'!AL108+'Исходные данные'!$AN108*'Исходные данные'!AS108+'Исходные данные'!$AU108*'Исходные данные'!AZ108</f>
        <v>0</v>
      </c>
      <c r="BF107" s="12">
        <f t="shared" si="14"/>
        <v>0</v>
      </c>
      <c r="BG107" s="12">
        <f t="shared" si="14"/>
        <v>0</v>
      </c>
    </row>
    <row r="108" spans="1:59">
      <c r="A108" s="15" t="s">
        <v>385</v>
      </c>
      <c r="B108" s="15" t="s">
        <v>224</v>
      </c>
      <c r="C108" s="15" t="s">
        <v>224</v>
      </c>
      <c r="E108" s="15" t="s">
        <v>129</v>
      </c>
      <c r="F108" s="15">
        <f t="shared" si="27"/>
        <v>999999999</v>
      </c>
      <c r="G108" s="15">
        <f t="shared" si="26"/>
        <v>999999999</v>
      </c>
      <c r="H108" s="15">
        <f t="shared" si="25"/>
        <v>999999999</v>
      </c>
      <c r="I108" s="15">
        <f t="shared" si="24"/>
        <v>999999999</v>
      </c>
      <c r="J108" s="15">
        <f t="shared" si="15"/>
        <v>999999999</v>
      </c>
      <c r="K108" s="15">
        <f t="shared" si="16"/>
        <v>259.69600000000003</v>
      </c>
      <c r="L108" s="15">
        <f t="shared" si="17"/>
        <v>259.69600000000003</v>
      </c>
      <c r="M108" s="15">
        <f t="shared" si="18"/>
        <v>259.69600000000003</v>
      </c>
      <c r="N108" s="15">
        <f t="shared" si="19"/>
        <v>259.69600000000003</v>
      </c>
      <c r="O108" s="15">
        <f t="shared" si="20"/>
        <v>259.69600000000003</v>
      </c>
      <c r="P108" s="15">
        <f t="shared" si="21"/>
        <v>999999999</v>
      </c>
      <c r="Q108" s="15">
        <f t="shared" si="22"/>
        <v>999999999</v>
      </c>
      <c r="R108" s="15">
        <f t="shared" si="23"/>
        <v>999999999</v>
      </c>
      <c r="S108" s="15">
        <v>259696</v>
      </c>
      <c r="T108" s="15">
        <v>2000000</v>
      </c>
      <c r="U108" s="15">
        <v>7000000</v>
      </c>
      <c r="V108" s="15">
        <v>3500</v>
      </c>
      <c r="W108" s="15">
        <v>20</v>
      </c>
      <c r="X108" s="20">
        <v>0</v>
      </c>
      <c r="Y108" s="16">
        <v>0</v>
      </c>
      <c r="Z108" s="15">
        <v>0</v>
      </c>
      <c r="AA108" s="15">
        <v>0</v>
      </c>
      <c r="AB108" s="15">
        <v>0</v>
      </c>
      <c r="AC108" s="15">
        <v>0</v>
      </c>
      <c r="AD108" s="15">
        <v>0</v>
      </c>
      <c r="AE108" s="15">
        <v>0</v>
      </c>
      <c r="AF108" s="15">
        <v>0</v>
      </c>
      <c r="AG108" s="15">
        <v>0</v>
      </c>
      <c r="AH108" s="15">
        <v>0</v>
      </c>
      <c r="AI108" s="15">
        <v>0</v>
      </c>
      <c r="AJ108" s="15">
        <v>0</v>
      </c>
      <c r="AK108" s="15">
        <v>0</v>
      </c>
      <c r="AL108" s="15">
        <v>0</v>
      </c>
      <c r="AM108" s="15">
        <v>0</v>
      </c>
      <c r="AN108" s="15">
        <v>0</v>
      </c>
      <c r="AO108" s="15">
        <v>0</v>
      </c>
      <c r="AP108" s="15">
        <v>0</v>
      </c>
      <c r="AQ108" s="15">
        <v>0</v>
      </c>
      <c r="AR108" s="15">
        <v>0</v>
      </c>
      <c r="AS108" s="15">
        <v>0</v>
      </c>
      <c r="AT108" s="15">
        <v>0</v>
      </c>
      <c r="AU108" s="15">
        <v>0</v>
      </c>
      <c r="AV108" s="15">
        <v>0</v>
      </c>
      <c r="AW108" s="15">
        <v>0</v>
      </c>
      <c r="AX108" s="15">
        <v>0</v>
      </c>
      <c r="AY108" s="15">
        <v>0</v>
      </c>
      <c r="AZ108" s="15">
        <v>0</v>
      </c>
      <c r="BA108" s="15">
        <v>6</v>
      </c>
      <c r="BB108" s="15">
        <v>229</v>
      </c>
      <c r="BD108" s="12">
        <f>'Исходные данные'!$AG109*'Исходные данные'!AK109+'Исходные данные'!$AN109*'Исходные данные'!AR109+'Исходные данные'!$AU109*'Исходные данные'!AY109</f>
        <v>0</v>
      </c>
      <c r="BE108" s="12">
        <f>'Исходные данные'!$AG109*'Исходные данные'!AL109+'Исходные данные'!$AN109*'Исходные данные'!AS109+'Исходные данные'!$AU109*'Исходные данные'!AZ109</f>
        <v>0</v>
      </c>
      <c r="BF108" s="12">
        <f t="shared" si="14"/>
        <v>0</v>
      </c>
      <c r="BG108" s="12">
        <f t="shared" si="14"/>
        <v>0</v>
      </c>
    </row>
    <row r="109" spans="1:59">
      <c r="A109" s="15" t="s">
        <v>386</v>
      </c>
      <c r="B109" s="15" t="s">
        <v>224</v>
      </c>
      <c r="C109" s="15" t="s">
        <v>224</v>
      </c>
      <c r="E109" s="15" t="s">
        <v>130</v>
      </c>
      <c r="F109" s="15">
        <f t="shared" si="27"/>
        <v>999999999</v>
      </c>
      <c r="G109" s="15">
        <f t="shared" si="26"/>
        <v>999999999</v>
      </c>
      <c r="H109" s="15">
        <f t="shared" si="25"/>
        <v>999999999</v>
      </c>
      <c r="I109" s="15">
        <f t="shared" si="24"/>
        <v>999999999</v>
      </c>
      <c r="J109" s="15">
        <f t="shared" si="15"/>
        <v>259.69600000000003</v>
      </c>
      <c r="K109" s="15">
        <f t="shared" si="16"/>
        <v>259.69600000000003</v>
      </c>
      <c r="L109" s="15">
        <f t="shared" si="17"/>
        <v>259.69600000000003</v>
      </c>
      <c r="M109" s="15">
        <f t="shared" si="18"/>
        <v>259.69600000000003</v>
      </c>
      <c r="N109" s="15">
        <f t="shared" si="19"/>
        <v>259.69600000000003</v>
      </c>
      <c r="O109" s="15">
        <f t="shared" si="20"/>
        <v>999999999</v>
      </c>
      <c r="P109" s="15">
        <f t="shared" si="21"/>
        <v>999999999</v>
      </c>
      <c r="Q109" s="15">
        <f t="shared" si="22"/>
        <v>999999999</v>
      </c>
      <c r="R109" s="15">
        <f t="shared" si="23"/>
        <v>999999999</v>
      </c>
      <c r="S109" s="15">
        <v>259696</v>
      </c>
      <c r="T109" s="15">
        <v>2000000</v>
      </c>
      <c r="U109" s="15">
        <v>7000000</v>
      </c>
      <c r="V109" s="15">
        <v>3500</v>
      </c>
      <c r="W109" s="15">
        <v>20</v>
      </c>
      <c r="X109" s="20">
        <v>0</v>
      </c>
      <c r="Y109" s="16">
        <v>0</v>
      </c>
      <c r="Z109" s="15">
        <v>0</v>
      </c>
      <c r="AA109" s="15">
        <v>0</v>
      </c>
      <c r="AB109" s="15">
        <v>0</v>
      </c>
      <c r="AC109" s="15">
        <v>0</v>
      </c>
      <c r="AD109" s="15">
        <v>0</v>
      </c>
      <c r="AE109" s="15">
        <v>0</v>
      </c>
      <c r="AF109" s="15">
        <v>0</v>
      </c>
      <c r="AG109" s="15">
        <v>0</v>
      </c>
      <c r="AH109" s="15">
        <v>0</v>
      </c>
      <c r="AI109" s="15">
        <v>0</v>
      </c>
      <c r="AJ109" s="15">
        <v>0</v>
      </c>
      <c r="AK109" s="15">
        <v>0</v>
      </c>
      <c r="AL109" s="15">
        <v>0</v>
      </c>
      <c r="AM109" s="15">
        <v>0</v>
      </c>
      <c r="AN109" s="15">
        <v>0</v>
      </c>
      <c r="AO109" s="15">
        <v>0</v>
      </c>
      <c r="AP109" s="15">
        <v>0</v>
      </c>
      <c r="AQ109" s="15">
        <v>0</v>
      </c>
      <c r="AR109" s="15">
        <v>0</v>
      </c>
      <c r="AS109" s="15">
        <v>0</v>
      </c>
      <c r="AT109" s="15">
        <v>0</v>
      </c>
      <c r="AU109" s="15">
        <v>0</v>
      </c>
      <c r="AV109" s="15">
        <v>0</v>
      </c>
      <c r="AW109" s="15">
        <v>0</v>
      </c>
      <c r="AX109" s="15">
        <v>0</v>
      </c>
      <c r="AY109" s="15">
        <v>0</v>
      </c>
      <c r="AZ109" s="15">
        <v>0</v>
      </c>
      <c r="BA109" s="15">
        <v>6</v>
      </c>
      <c r="BB109" s="15">
        <v>230</v>
      </c>
      <c r="BD109" s="12">
        <f>'Исходные данные'!$AG110*'Исходные данные'!AK110+'Исходные данные'!$AN110*'Исходные данные'!AR110+'Исходные данные'!$AU110*'Исходные данные'!AY110</f>
        <v>0</v>
      </c>
      <c r="BE109" s="12">
        <f>'Исходные данные'!$AG110*'Исходные данные'!AL110+'Исходные данные'!$AN110*'Исходные данные'!AS110+'Исходные данные'!$AU110*'Исходные данные'!AZ110</f>
        <v>0</v>
      </c>
      <c r="BF109" s="12">
        <f t="shared" si="14"/>
        <v>0</v>
      </c>
      <c r="BG109" s="12">
        <f t="shared" si="14"/>
        <v>0</v>
      </c>
    </row>
    <row r="110" spans="1:59">
      <c r="A110" s="15" t="s">
        <v>387</v>
      </c>
      <c r="B110" s="15" t="s">
        <v>224</v>
      </c>
      <c r="C110" s="15" t="s">
        <v>224</v>
      </c>
      <c r="E110" s="15" t="s">
        <v>131</v>
      </c>
      <c r="F110" s="15">
        <f t="shared" si="27"/>
        <v>999999999</v>
      </c>
      <c r="G110" s="15">
        <f t="shared" si="26"/>
        <v>999999999</v>
      </c>
      <c r="H110" s="15">
        <f t="shared" si="25"/>
        <v>999999999</v>
      </c>
      <c r="I110" s="15">
        <f t="shared" si="24"/>
        <v>259.69600000000003</v>
      </c>
      <c r="J110" s="15">
        <f t="shared" si="15"/>
        <v>259.69600000000003</v>
      </c>
      <c r="K110" s="15">
        <f t="shared" si="16"/>
        <v>259.69600000000003</v>
      </c>
      <c r="L110" s="15">
        <f t="shared" si="17"/>
        <v>259.69600000000003</v>
      </c>
      <c r="M110" s="15">
        <f t="shared" si="18"/>
        <v>259.69600000000003</v>
      </c>
      <c r="N110" s="15">
        <f t="shared" si="19"/>
        <v>999999999</v>
      </c>
      <c r="O110" s="15">
        <f t="shared" si="20"/>
        <v>999999999</v>
      </c>
      <c r="P110" s="15">
        <f t="shared" si="21"/>
        <v>999999999</v>
      </c>
      <c r="Q110" s="15">
        <f t="shared" si="22"/>
        <v>999999999</v>
      </c>
      <c r="R110" s="15">
        <f t="shared" si="23"/>
        <v>999999999</v>
      </c>
      <c r="S110" s="15">
        <v>259696</v>
      </c>
      <c r="T110" s="15">
        <v>2000000</v>
      </c>
      <c r="U110" s="15">
        <v>7000000</v>
      </c>
      <c r="V110" s="15">
        <v>3500</v>
      </c>
      <c r="W110" s="15">
        <v>20</v>
      </c>
      <c r="X110" s="20">
        <v>0</v>
      </c>
      <c r="Y110" s="16">
        <v>0</v>
      </c>
      <c r="Z110" s="15">
        <v>0</v>
      </c>
      <c r="AA110" s="15">
        <v>0</v>
      </c>
      <c r="AB110" s="15">
        <v>0</v>
      </c>
      <c r="AC110" s="15">
        <v>0</v>
      </c>
      <c r="AD110" s="15">
        <v>0</v>
      </c>
      <c r="AE110" s="15">
        <v>0</v>
      </c>
      <c r="AF110" s="15">
        <v>0</v>
      </c>
      <c r="AG110" s="15">
        <v>0</v>
      </c>
      <c r="AH110" s="15">
        <v>0</v>
      </c>
      <c r="AI110" s="15">
        <v>0</v>
      </c>
      <c r="AJ110" s="15">
        <v>0</v>
      </c>
      <c r="AK110" s="15">
        <v>0</v>
      </c>
      <c r="AL110" s="15">
        <v>0</v>
      </c>
      <c r="AM110" s="15">
        <v>0</v>
      </c>
      <c r="AN110" s="15">
        <v>0</v>
      </c>
      <c r="AO110" s="15">
        <v>0</v>
      </c>
      <c r="AP110" s="15">
        <v>0</v>
      </c>
      <c r="AQ110" s="15">
        <v>0</v>
      </c>
      <c r="AR110" s="15">
        <v>0</v>
      </c>
      <c r="AS110" s="15">
        <v>0</v>
      </c>
      <c r="AT110" s="15">
        <v>0</v>
      </c>
      <c r="AU110" s="15">
        <v>0</v>
      </c>
      <c r="AV110" s="15">
        <v>0</v>
      </c>
      <c r="AW110" s="15">
        <v>0</v>
      </c>
      <c r="AX110" s="15">
        <v>0</v>
      </c>
      <c r="AY110" s="15">
        <v>0</v>
      </c>
      <c r="AZ110" s="15">
        <v>0</v>
      </c>
      <c r="BA110" s="15">
        <v>6</v>
      </c>
      <c r="BB110" s="15">
        <v>232</v>
      </c>
      <c r="BD110" s="12">
        <f>'Исходные данные'!$AG111*'Исходные данные'!AK111+'Исходные данные'!$AN111*'Исходные данные'!AR111+'Исходные данные'!$AU111*'Исходные данные'!AY111</f>
        <v>0</v>
      </c>
      <c r="BE110" s="12">
        <f>'Исходные данные'!$AG111*'Исходные данные'!AL111+'Исходные данные'!$AN111*'Исходные данные'!AS111+'Исходные данные'!$AU111*'Исходные данные'!AZ111</f>
        <v>0</v>
      </c>
      <c r="BF110" s="12">
        <f t="shared" si="14"/>
        <v>0</v>
      </c>
      <c r="BG110" s="12">
        <f t="shared" si="14"/>
        <v>0</v>
      </c>
    </row>
    <row r="111" spans="1:59">
      <c r="A111" s="15" t="s">
        <v>388</v>
      </c>
      <c r="B111" s="15" t="s">
        <v>224</v>
      </c>
      <c r="C111" s="15" t="s">
        <v>224</v>
      </c>
      <c r="E111" s="15" t="s">
        <v>246</v>
      </c>
      <c r="F111" s="15">
        <f t="shared" si="27"/>
        <v>999999999</v>
      </c>
      <c r="G111" s="15">
        <f t="shared" si="26"/>
        <v>999999999</v>
      </c>
      <c r="H111" s="15">
        <f t="shared" si="25"/>
        <v>259.69600000000003</v>
      </c>
      <c r="I111" s="15">
        <f t="shared" si="24"/>
        <v>259.69600000000003</v>
      </c>
      <c r="J111" s="15">
        <f t="shared" si="15"/>
        <v>259.69600000000003</v>
      </c>
      <c r="K111" s="15">
        <f t="shared" si="16"/>
        <v>259.69600000000003</v>
      </c>
      <c r="L111" s="15">
        <f t="shared" si="17"/>
        <v>259.69600000000003</v>
      </c>
      <c r="M111" s="15">
        <f t="shared" si="18"/>
        <v>999999999</v>
      </c>
      <c r="N111" s="15">
        <f t="shared" si="19"/>
        <v>999999999</v>
      </c>
      <c r="O111" s="15">
        <f t="shared" si="20"/>
        <v>999999999</v>
      </c>
      <c r="P111" s="15">
        <f t="shared" si="21"/>
        <v>999999999</v>
      </c>
      <c r="Q111" s="15">
        <f t="shared" si="22"/>
        <v>999999999</v>
      </c>
      <c r="R111" s="15">
        <f t="shared" si="23"/>
        <v>999999999</v>
      </c>
      <c r="S111" s="15">
        <v>259696</v>
      </c>
      <c r="T111" s="15">
        <v>2000000</v>
      </c>
      <c r="U111" s="15">
        <v>7000000</v>
      </c>
      <c r="V111" s="15">
        <v>3500</v>
      </c>
      <c r="W111" s="15">
        <v>20</v>
      </c>
      <c r="X111" s="20">
        <v>0</v>
      </c>
      <c r="Y111" s="16">
        <v>0</v>
      </c>
      <c r="Z111" s="15">
        <v>0</v>
      </c>
      <c r="AA111" s="15">
        <v>0</v>
      </c>
      <c r="AB111" s="15">
        <v>0</v>
      </c>
      <c r="AC111" s="15">
        <v>0</v>
      </c>
      <c r="AD111" s="15">
        <v>0</v>
      </c>
      <c r="AE111" s="15">
        <v>0</v>
      </c>
      <c r="AF111" s="15">
        <v>0</v>
      </c>
      <c r="AG111" s="15">
        <v>0</v>
      </c>
      <c r="AH111" s="15">
        <v>0</v>
      </c>
      <c r="AI111" s="15">
        <v>0</v>
      </c>
      <c r="AJ111" s="15">
        <v>0</v>
      </c>
      <c r="AK111" s="15">
        <v>0</v>
      </c>
      <c r="AL111" s="15">
        <v>0</v>
      </c>
      <c r="AM111" s="15">
        <v>0</v>
      </c>
      <c r="AN111" s="15">
        <v>0</v>
      </c>
      <c r="AO111" s="15">
        <v>0</v>
      </c>
      <c r="AP111" s="15">
        <v>0</v>
      </c>
      <c r="AQ111" s="15">
        <v>0</v>
      </c>
      <c r="AR111" s="15">
        <v>0</v>
      </c>
      <c r="AS111" s="15">
        <v>0</v>
      </c>
      <c r="AT111" s="15">
        <v>0</v>
      </c>
      <c r="AU111" s="15">
        <v>0</v>
      </c>
      <c r="AV111" s="15">
        <v>0</v>
      </c>
      <c r="AW111" s="15">
        <v>0</v>
      </c>
      <c r="AX111" s="15">
        <v>0</v>
      </c>
      <c r="AY111" s="15">
        <v>0</v>
      </c>
      <c r="AZ111" s="15">
        <v>0</v>
      </c>
      <c r="BA111" s="15">
        <v>6</v>
      </c>
      <c r="BB111" s="15">
        <v>439</v>
      </c>
      <c r="BD111" s="12">
        <f>'Исходные данные'!$AG112*'Исходные данные'!AK112+'Исходные данные'!$AN112*'Исходные данные'!AR112+'Исходные данные'!$AU112*'Исходные данные'!AY112</f>
        <v>1740</v>
      </c>
      <c r="BE111" s="12">
        <f>'Исходные данные'!$AG112*'Исходные данные'!AL112+'Исходные данные'!$AN112*'Исходные данные'!AS112+'Исходные данные'!$AU112*'Исходные данные'!AZ112</f>
        <v>4020</v>
      </c>
      <c r="BF111" s="12">
        <f t="shared" si="14"/>
        <v>2040</v>
      </c>
      <c r="BG111" s="12">
        <f t="shared" si="14"/>
        <v>5240</v>
      </c>
    </row>
    <row r="112" spans="1:59">
      <c r="A112" s="15" t="s">
        <v>389</v>
      </c>
      <c r="B112" s="15" t="s">
        <v>212</v>
      </c>
      <c r="C112" s="15" t="s">
        <v>390</v>
      </c>
      <c r="D112" s="15" t="s">
        <v>26</v>
      </c>
      <c r="E112" s="15" t="s">
        <v>130</v>
      </c>
      <c r="F112" s="15">
        <f t="shared" si="27"/>
        <v>999999999</v>
      </c>
      <c r="G112" s="15">
        <f t="shared" si="26"/>
        <v>999999999</v>
      </c>
      <c r="H112" s="15">
        <f t="shared" si="25"/>
        <v>999999999</v>
      </c>
      <c r="I112" s="15">
        <f t="shared" si="24"/>
        <v>999999999</v>
      </c>
      <c r="J112" s="15">
        <f t="shared" si="15"/>
        <v>999999999</v>
      </c>
      <c r="K112" s="15">
        <f t="shared" si="16"/>
        <v>999999999</v>
      </c>
      <c r="L112" s="15">
        <f t="shared" si="17"/>
        <v>2087.4960000000001</v>
      </c>
      <c r="M112" s="15">
        <f t="shared" si="18"/>
        <v>999999999</v>
      </c>
      <c r="N112" s="15">
        <f t="shared" si="19"/>
        <v>999999999</v>
      </c>
      <c r="O112" s="15">
        <f t="shared" si="20"/>
        <v>999999999</v>
      </c>
      <c r="P112" s="15">
        <f t="shared" si="21"/>
        <v>999999999</v>
      </c>
      <c r="Q112" s="15">
        <f t="shared" si="22"/>
        <v>999999999</v>
      </c>
      <c r="R112" s="15">
        <f t="shared" si="23"/>
        <v>999999999</v>
      </c>
      <c r="S112" s="15">
        <v>2087496</v>
      </c>
      <c r="T112" s="15">
        <v>16777215</v>
      </c>
      <c r="U112" s="15">
        <v>15000000</v>
      </c>
      <c r="V112" s="15">
        <v>1500</v>
      </c>
      <c r="W112" s="15">
        <v>5</v>
      </c>
      <c r="X112" s="20" t="s">
        <v>10</v>
      </c>
      <c r="Y112" s="16">
        <v>6.9444444444444447E-4</v>
      </c>
      <c r="Z112" s="15">
        <v>10</v>
      </c>
      <c r="AA112" s="15">
        <v>3330</v>
      </c>
      <c r="AB112" s="15" t="s">
        <v>2</v>
      </c>
      <c r="AC112" s="15">
        <v>4</v>
      </c>
      <c r="AD112" s="15">
        <v>204</v>
      </c>
      <c r="AE112" s="15">
        <v>524</v>
      </c>
      <c r="AF112" s="15" t="s">
        <v>5</v>
      </c>
      <c r="AG112" s="15">
        <v>75</v>
      </c>
      <c r="AH112" s="15">
        <v>25000</v>
      </c>
      <c r="AI112" s="15" t="s">
        <v>2</v>
      </c>
      <c r="AJ112" s="15">
        <v>1</v>
      </c>
      <c r="AK112" s="15">
        <v>12</v>
      </c>
      <c r="AL112" s="15">
        <v>20</v>
      </c>
      <c r="AM112" s="15" t="s">
        <v>18</v>
      </c>
      <c r="AN112" s="15">
        <v>60</v>
      </c>
      <c r="AO112" s="15">
        <v>20000</v>
      </c>
      <c r="AP112" s="15" t="s">
        <v>2</v>
      </c>
      <c r="AQ112" s="15">
        <v>1</v>
      </c>
      <c r="AR112" s="15">
        <v>14</v>
      </c>
      <c r="AS112" s="15">
        <v>42</v>
      </c>
      <c r="AT112" s="15">
        <v>0</v>
      </c>
      <c r="AU112" s="15">
        <v>0</v>
      </c>
      <c r="AV112" s="15">
        <v>0</v>
      </c>
      <c r="AW112" s="15">
        <v>0</v>
      </c>
      <c r="AX112" s="15">
        <v>0</v>
      </c>
      <c r="AY112" s="15">
        <v>0</v>
      </c>
      <c r="AZ112" s="15">
        <v>0</v>
      </c>
      <c r="BA112" s="15">
        <v>6</v>
      </c>
      <c r="BB112" s="15">
        <v>182</v>
      </c>
      <c r="BD112" s="12">
        <f>'Исходные данные'!$AG113*'Исходные данные'!AK113+'Исходные данные'!$AN113*'Исходные данные'!AR113+'Исходные данные'!$AU113*'Исходные данные'!AY113</f>
        <v>696</v>
      </c>
      <c r="BE112" s="12">
        <f>'Исходные данные'!$AG113*'Исходные данные'!AL113+'Исходные данные'!$AN113*'Исходные данные'!AS113+'Исходные данные'!$AU113*'Исходные данные'!AZ113</f>
        <v>1608</v>
      </c>
      <c r="BF112" s="12">
        <f t="shared" si="14"/>
        <v>816</v>
      </c>
      <c r="BG112" s="12">
        <f t="shared" si="14"/>
        <v>2096</v>
      </c>
    </row>
    <row r="113" spans="1:59">
      <c r="A113" s="15" t="s">
        <v>391</v>
      </c>
      <c r="B113" s="15" t="s">
        <v>211</v>
      </c>
      <c r="C113" s="15" t="s">
        <v>390</v>
      </c>
      <c r="D113" s="15" t="s">
        <v>3</v>
      </c>
      <c r="E113" s="15" t="s">
        <v>130</v>
      </c>
      <c r="F113" s="15">
        <f t="shared" si="27"/>
        <v>999999999</v>
      </c>
      <c r="G113" s="15">
        <f t="shared" si="26"/>
        <v>999999999</v>
      </c>
      <c r="H113" s="15">
        <f t="shared" si="25"/>
        <v>999999999</v>
      </c>
      <c r="I113" s="15">
        <f t="shared" si="24"/>
        <v>999999999</v>
      </c>
      <c r="J113" s="15">
        <f t="shared" si="15"/>
        <v>999999999</v>
      </c>
      <c r="K113" s="15">
        <f t="shared" si="16"/>
        <v>999999999</v>
      </c>
      <c r="L113" s="15">
        <f t="shared" si="17"/>
        <v>1077.7360000000001</v>
      </c>
      <c r="M113" s="15">
        <f t="shared" si="18"/>
        <v>999999999</v>
      </c>
      <c r="N113" s="15">
        <f t="shared" si="19"/>
        <v>999999999</v>
      </c>
      <c r="O113" s="15">
        <f t="shared" si="20"/>
        <v>999999999</v>
      </c>
      <c r="P113" s="15">
        <f t="shared" si="21"/>
        <v>999999999</v>
      </c>
      <c r="Q113" s="15">
        <f t="shared" si="22"/>
        <v>999999999</v>
      </c>
      <c r="R113" s="15">
        <f t="shared" si="23"/>
        <v>999999999</v>
      </c>
      <c r="S113" s="15">
        <v>1077736</v>
      </c>
      <c r="T113" s="15">
        <v>8000000</v>
      </c>
      <c r="U113" s="15">
        <v>10000000</v>
      </c>
      <c r="V113" s="15">
        <v>1500</v>
      </c>
      <c r="W113" s="15">
        <v>5</v>
      </c>
      <c r="X113" s="20" t="s">
        <v>10</v>
      </c>
      <c r="Y113" s="16">
        <v>6.9444444444444447E-4</v>
      </c>
      <c r="Z113" s="15">
        <v>4</v>
      </c>
      <c r="AA113" s="15">
        <v>1332</v>
      </c>
      <c r="AB113" s="15" t="s">
        <v>2</v>
      </c>
      <c r="AC113" s="15">
        <v>4</v>
      </c>
      <c r="AD113" s="15">
        <v>204</v>
      </c>
      <c r="AE113" s="15">
        <v>524</v>
      </c>
      <c r="AF113" s="15" t="s">
        <v>5</v>
      </c>
      <c r="AG113" s="15">
        <v>30</v>
      </c>
      <c r="AH113" s="15">
        <v>10000</v>
      </c>
      <c r="AI113" s="15" t="s">
        <v>2</v>
      </c>
      <c r="AJ113" s="15">
        <v>1</v>
      </c>
      <c r="AK113" s="15">
        <v>12</v>
      </c>
      <c r="AL113" s="15">
        <v>20</v>
      </c>
      <c r="AM113" s="15" t="s">
        <v>18</v>
      </c>
      <c r="AN113" s="15">
        <v>24</v>
      </c>
      <c r="AO113" s="15">
        <v>8000</v>
      </c>
      <c r="AP113" s="15" t="s">
        <v>2</v>
      </c>
      <c r="AQ113" s="15">
        <v>1</v>
      </c>
      <c r="AR113" s="15">
        <v>14</v>
      </c>
      <c r="AS113" s="15">
        <v>42</v>
      </c>
      <c r="AT113" s="15">
        <v>0</v>
      </c>
      <c r="AU113" s="15">
        <v>0</v>
      </c>
      <c r="AV113" s="15">
        <v>0</v>
      </c>
      <c r="AW113" s="15">
        <v>0</v>
      </c>
      <c r="AX113" s="15">
        <v>0</v>
      </c>
      <c r="AY113" s="15">
        <v>0</v>
      </c>
      <c r="AZ113" s="15">
        <v>0</v>
      </c>
      <c r="BA113" s="15">
        <v>6</v>
      </c>
      <c r="BB113" s="15">
        <v>181</v>
      </c>
      <c r="BD113" s="12">
        <f>'Исходные данные'!$AG114*'Исходные данные'!AK114+'Исходные данные'!$AN114*'Исходные данные'!AR114+'Исходные данные'!$AU114*'Исходные данные'!AY114</f>
        <v>900</v>
      </c>
      <c r="BE113" s="12">
        <f>'Исходные данные'!$AG114*'Исходные данные'!AL114+'Исходные данные'!$AN114*'Исходные данные'!AS114+'Исходные данные'!$AU114*'Исходные данные'!AZ114</f>
        <v>1500</v>
      </c>
      <c r="BF113" s="12">
        <f t="shared" si="14"/>
        <v>840</v>
      </c>
      <c r="BG113" s="12">
        <f t="shared" si="14"/>
        <v>2520</v>
      </c>
    </row>
    <row r="114" spans="1:59">
      <c r="A114" s="15" t="s">
        <v>392</v>
      </c>
      <c r="B114" s="15" t="s">
        <v>186</v>
      </c>
      <c r="C114" s="15" t="s">
        <v>393</v>
      </c>
      <c r="D114" s="15" t="s">
        <v>26</v>
      </c>
      <c r="E114" s="15" t="s">
        <v>130</v>
      </c>
      <c r="F114" s="15">
        <f t="shared" si="27"/>
        <v>999999999</v>
      </c>
      <c r="G114" s="15">
        <f t="shared" si="26"/>
        <v>999999999</v>
      </c>
      <c r="H114" s="15">
        <f t="shared" si="25"/>
        <v>999999999</v>
      </c>
      <c r="I114" s="15">
        <f t="shared" si="24"/>
        <v>999999999</v>
      </c>
      <c r="J114" s="15">
        <f t="shared" si="15"/>
        <v>999999999</v>
      </c>
      <c r="K114" s="15">
        <f t="shared" si="16"/>
        <v>999999999</v>
      </c>
      <c r="L114" s="15">
        <f t="shared" si="17"/>
        <v>1199.9880000000001</v>
      </c>
      <c r="M114" s="15">
        <f t="shared" si="18"/>
        <v>999999999</v>
      </c>
      <c r="N114" s="15">
        <f t="shared" si="19"/>
        <v>999999999</v>
      </c>
      <c r="O114" s="15">
        <f t="shared" si="20"/>
        <v>999999999</v>
      </c>
      <c r="P114" s="15">
        <f t="shared" si="21"/>
        <v>999999999</v>
      </c>
      <c r="Q114" s="15">
        <f t="shared" si="22"/>
        <v>999999999</v>
      </c>
      <c r="R114" s="15">
        <f t="shared" si="23"/>
        <v>999999999</v>
      </c>
      <c r="S114" s="15">
        <v>1199988</v>
      </c>
      <c r="T114" s="15">
        <v>16777215</v>
      </c>
      <c r="U114" s="15">
        <v>15000000</v>
      </c>
      <c r="V114" s="15">
        <v>1500</v>
      </c>
      <c r="W114" s="15">
        <v>5</v>
      </c>
      <c r="X114" s="20" t="s">
        <v>18</v>
      </c>
      <c r="Y114" s="16">
        <v>6.9444444444444447E-4</v>
      </c>
      <c r="Z114" s="15">
        <v>60</v>
      </c>
      <c r="AA114" s="15">
        <v>20000</v>
      </c>
      <c r="AB114" s="15" t="s">
        <v>2</v>
      </c>
      <c r="AC114" s="15">
        <v>1</v>
      </c>
      <c r="AD114" s="15">
        <v>14</v>
      </c>
      <c r="AE114" s="15">
        <v>42</v>
      </c>
      <c r="AF114" s="15" t="s">
        <v>5</v>
      </c>
      <c r="AG114" s="15">
        <v>75</v>
      </c>
      <c r="AH114" s="15">
        <v>25000</v>
      </c>
      <c r="AI114" s="15" t="s">
        <v>2</v>
      </c>
      <c r="AJ114" s="15">
        <v>1</v>
      </c>
      <c r="AK114" s="15">
        <v>12</v>
      </c>
      <c r="AL114" s="15">
        <v>20</v>
      </c>
      <c r="AM114" s="15">
        <v>0</v>
      </c>
      <c r="AN114" s="15">
        <v>0</v>
      </c>
      <c r="AO114" s="15">
        <v>0</v>
      </c>
      <c r="AP114" s="15">
        <v>0</v>
      </c>
      <c r="AQ114" s="15">
        <v>0</v>
      </c>
      <c r="AR114" s="15">
        <v>0</v>
      </c>
      <c r="AS114" s="15">
        <v>0</v>
      </c>
      <c r="AT114" s="15">
        <v>0</v>
      </c>
      <c r="AU114" s="15">
        <v>0</v>
      </c>
      <c r="AV114" s="15">
        <v>0</v>
      </c>
      <c r="AW114" s="15">
        <v>0</v>
      </c>
      <c r="AX114" s="15">
        <v>0</v>
      </c>
      <c r="AY114" s="15">
        <v>0</v>
      </c>
      <c r="AZ114" s="15">
        <v>0</v>
      </c>
      <c r="BA114" s="15">
        <v>6</v>
      </c>
      <c r="BB114" s="15">
        <v>156</v>
      </c>
      <c r="BD114" s="12">
        <f>'Исходные данные'!$AG115*'Исходные данные'!AK115+'Исходные данные'!$AN115*'Исходные данные'!AR115+'Исходные данные'!$AU115*'Исходные данные'!AY115</f>
        <v>360</v>
      </c>
      <c r="BE114" s="12">
        <f>'Исходные данные'!$AG115*'Исходные данные'!AL115+'Исходные данные'!$AN115*'Исходные данные'!AS115+'Исходные данные'!$AU115*'Исходные данные'!AZ115</f>
        <v>600</v>
      </c>
      <c r="BF114" s="12">
        <f t="shared" si="14"/>
        <v>336</v>
      </c>
      <c r="BG114" s="12">
        <f t="shared" si="14"/>
        <v>1008</v>
      </c>
    </row>
    <row r="115" spans="1:59">
      <c r="A115" s="15" t="s">
        <v>394</v>
      </c>
      <c r="B115" s="15" t="s">
        <v>185</v>
      </c>
      <c r="C115" s="15" t="s">
        <v>393</v>
      </c>
      <c r="D115" s="15" t="s">
        <v>3</v>
      </c>
      <c r="E115" s="15" t="s">
        <v>130</v>
      </c>
      <c r="F115" s="15">
        <f t="shared" si="27"/>
        <v>999999999</v>
      </c>
      <c r="G115" s="15">
        <f t="shared" si="26"/>
        <v>999999999</v>
      </c>
      <c r="H115" s="15">
        <f t="shared" si="25"/>
        <v>999999999</v>
      </c>
      <c r="I115" s="15">
        <f t="shared" si="24"/>
        <v>999999999</v>
      </c>
      <c r="J115" s="15">
        <f t="shared" si="15"/>
        <v>999999999</v>
      </c>
      <c r="K115" s="15">
        <f t="shared" si="16"/>
        <v>999999999</v>
      </c>
      <c r="L115" s="15">
        <f t="shared" si="17"/>
        <v>479.98399999999998</v>
      </c>
      <c r="M115" s="15">
        <f t="shared" si="18"/>
        <v>999999999</v>
      </c>
      <c r="N115" s="15">
        <f t="shared" si="19"/>
        <v>999999999</v>
      </c>
      <c r="O115" s="15">
        <f t="shared" si="20"/>
        <v>999999999</v>
      </c>
      <c r="P115" s="15">
        <f t="shared" si="21"/>
        <v>999999999</v>
      </c>
      <c r="Q115" s="15">
        <f t="shared" si="22"/>
        <v>999999999</v>
      </c>
      <c r="R115" s="15">
        <f t="shared" si="23"/>
        <v>999999999</v>
      </c>
      <c r="S115" s="15">
        <v>479984</v>
      </c>
      <c r="T115" s="15">
        <v>9000000</v>
      </c>
      <c r="U115" s="15">
        <v>10000000</v>
      </c>
      <c r="V115" s="15">
        <v>1500</v>
      </c>
      <c r="W115" s="15">
        <v>5</v>
      </c>
      <c r="X115" s="20" t="s">
        <v>18</v>
      </c>
      <c r="Y115" s="16">
        <v>6.9444444444444447E-4</v>
      </c>
      <c r="Z115" s="15">
        <v>24</v>
      </c>
      <c r="AA115" s="15">
        <v>8000</v>
      </c>
      <c r="AB115" s="15" t="s">
        <v>2</v>
      </c>
      <c r="AC115" s="15">
        <v>1</v>
      </c>
      <c r="AD115" s="15">
        <v>14</v>
      </c>
      <c r="AE115" s="15">
        <v>42</v>
      </c>
      <c r="AF115" s="15" t="s">
        <v>5</v>
      </c>
      <c r="AG115" s="15">
        <v>30</v>
      </c>
      <c r="AH115" s="15">
        <v>10000</v>
      </c>
      <c r="AI115" s="15" t="s">
        <v>2</v>
      </c>
      <c r="AJ115" s="15">
        <v>1</v>
      </c>
      <c r="AK115" s="15">
        <v>12</v>
      </c>
      <c r="AL115" s="15">
        <v>20</v>
      </c>
      <c r="AM115" s="15">
        <v>0</v>
      </c>
      <c r="AN115" s="15">
        <v>0</v>
      </c>
      <c r="AO115" s="15">
        <v>0</v>
      </c>
      <c r="AP115" s="15">
        <v>0</v>
      </c>
      <c r="AQ115" s="15">
        <v>0</v>
      </c>
      <c r="AR115" s="15">
        <v>0</v>
      </c>
      <c r="AS115" s="15">
        <v>0</v>
      </c>
      <c r="AT115" s="15">
        <v>0</v>
      </c>
      <c r="AU115" s="15">
        <v>0</v>
      </c>
      <c r="AV115" s="15">
        <v>0</v>
      </c>
      <c r="AW115" s="15">
        <v>0</v>
      </c>
      <c r="AX115" s="15">
        <v>0</v>
      </c>
      <c r="AY115" s="15">
        <v>0</v>
      </c>
      <c r="AZ115" s="15">
        <v>0</v>
      </c>
      <c r="BA115" s="15">
        <v>6</v>
      </c>
      <c r="BB115" s="15">
        <v>155</v>
      </c>
      <c r="BD115" s="12">
        <f>'Исходные данные'!$AG116*'Исходные данные'!AK116+'Исходные данные'!$AN116*'Исходные данные'!AR116+'Исходные данные'!$AU116*'Исходные данные'!AY116</f>
        <v>28640</v>
      </c>
      <c r="BE115" s="12">
        <f>'Исходные данные'!$AG116*'Исходные данные'!AL116+'Исходные данные'!$AN116*'Исходные данные'!AS116+'Исходные данные'!$AU116*'Исходные данные'!AZ116</f>
        <v>38720</v>
      </c>
      <c r="BF115" s="12">
        <f t="shared" si="14"/>
        <v>33180</v>
      </c>
      <c r="BG115" s="12">
        <f t="shared" si="14"/>
        <v>55300</v>
      </c>
    </row>
    <row r="116" spans="1:59">
      <c r="A116" s="15" t="s">
        <v>395</v>
      </c>
      <c r="B116" s="15" t="s">
        <v>218</v>
      </c>
      <c r="C116" s="15" t="s">
        <v>396</v>
      </c>
      <c r="D116" s="15" t="s">
        <v>26</v>
      </c>
      <c r="E116" s="15" t="s">
        <v>128</v>
      </c>
      <c r="F116" s="15">
        <f t="shared" si="27"/>
        <v>999999999</v>
      </c>
      <c r="G116" s="15">
        <f t="shared" si="26"/>
        <v>999999999</v>
      </c>
      <c r="H116" s="15">
        <f t="shared" si="25"/>
        <v>999999999</v>
      </c>
      <c r="I116" s="15">
        <f t="shared" si="24"/>
        <v>999999999</v>
      </c>
      <c r="J116" s="15">
        <f t="shared" si="15"/>
        <v>999999999</v>
      </c>
      <c r="K116" s="15">
        <f t="shared" si="16"/>
        <v>999999999</v>
      </c>
      <c r="L116" s="15">
        <f t="shared" si="17"/>
        <v>11014.335999999999</v>
      </c>
      <c r="M116" s="15">
        <f t="shared" si="18"/>
        <v>9904.14</v>
      </c>
      <c r="N116" s="15">
        <f t="shared" si="19"/>
        <v>11569.436</v>
      </c>
      <c r="O116" s="15">
        <f t="shared" si="20"/>
        <v>12124.536</v>
      </c>
      <c r="P116" s="15">
        <f t="shared" si="21"/>
        <v>10459.24</v>
      </c>
      <c r="Q116" s="15">
        <f t="shared" si="22"/>
        <v>9904.14</v>
      </c>
      <c r="R116" s="15">
        <f t="shared" si="23"/>
        <v>999999999</v>
      </c>
      <c r="S116" s="15">
        <v>11014336</v>
      </c>
      <c r="T116" s="15">
        <v>10000000</v>
      </c>
      <c r="U116" s="15">
        <v>9000000</v>
      </c>
      <c r="V116" s="15">
        <v>1000</v>
      </c>
      <c r="W116" s="15">
        <v>15</v>
      </c>
      <c r="X116" s="20" t="s">
        <v>5</v>
      </c>
      <c r="Y116" s="16">
        <v>2.488425925925926E-3</v>
      </c>
      <c r="Z116" s="15">
        <v>2765</v>
      </c>
      <c r="AA116" s="15">
        <v>25000</v>
      </c>
      <c r="AB116" s="15" t="s">
        <v>2</v>
      </c>
      <c r="AC116" s="15">
        <v>1</v>
      </c>
      <c r="AD116" s="15">
        <v>12</v>
      </c>
      <c r="AE116" s="15">
        <v>20</v>
      </c>
      <c r="AF116" s="15" t="s">
        <v>6</v>
      </c>
      <c r="AG116" s="15">
        <v>20</v>
      </c>
      <c r="AH116" s="15">
        <v>3330</v>
      </c>
      <c r="AI116" s="15" t="s">
        <v>3</v>
      </c>
      <c r="AJ116" s="15">
        <v>4</v>
      </c>
      <c r="AK116" s="15">
        <v>1432</v>
      </c>
      <c r="AL116" s="15">
        <v>1936</v>
      </c>
      <c r="AM116" s="15">
        <v>0</v>
      </c>
      <c r="AN116" s="15">
        <v>0</v>
      </c>
      <c r="AO116" s="15">
        <v>0</v>
      </c>
      <c r="AP116" s="15">
        <v>0</v>
      </c>
      <c r="AQ116" s="15">
        <v>0</v>
      </c>
      <c r="AR116" s="15">
        <v>0</v>
      </c>
      <c r="AS116" s="15">
        <v>0</v>
      </c>
      <c r="AT116" s="15">
        <v>0</v>
      </c>
      <c r="AU116" s="15">
        <v>0</v>
      </c>
      <c r="AV116" s="15">
        <v>0</v>
      </c>
      <c r="AW116" s="15">
        <v>0</v>
      </c>
      <c r="AX116" s="15">
        <v>0</v>
      </c>
      <c r="AY116" s="15">
        <v>0</v>
      </c>
      <c r="AZ116" s="15">
        <v>0</v>
      </c>
      <c r="BA116" s="15">
        <v>6</v>
      </c>
      <c r="BB116" s="15">
        <v>188</v>
      </c>
      <c r="BD116" s="12">
        <f>'Исходные данные'!$AG117*'Исходные данные'!AK117+'Исходные данные'!$AN117*'Исходные данные'!AR117+'Исходные данные'!$AU117*'Исходные данные'!AY117</f>
        <v>28640</v>
      </c>
      <c r="BE116" s="12">
        <f>'Исходные данные'!$AG117*'Исходные данные'!AL117+'Исходные данные'!$AN117*'Исходные данные'!AS117+'Исходные данные'!$AU117*'Исходные данные'!AZ117</f>
        <v>38720</v>
      </c>
      <c r="BF116" s="12">
        <f t="shared" si="14"/>
        <v>33180</v>
      </c>
      <c r="BG116" s="12">
        <f t="shared" si="14"/>
        <v>55300</v>
      </c>
    </row>
    <row r="117" spans="1:59">
      <c r="A117" s="15" t="s">
        <v>397</v>
      </c>
      <c r="B117" s="15" t="s">
        <v>218</v>
      </c>
      <c r="C117" s="15" t="s">
        <v>396</v>
      </c>
      <c r="D117" s="15" t="s">
        <v>26</v>
      </c>
      <c r="E117" s="15" t="s">
        <v>129</v>
      </c>
      <c r="F117" s="15">
        <f t="shared" si="27"/>
        <v>999999999</v>
      </c>
      <c r="G117" s="15">
        <f t="shared" si="26"/>
        <v>999999999</v>
      </c>
      <c r="H117" s="15">
        <f t="shared" si="25"/>
        <v>999999999</v>
      </c>
      <c r="I117" s="15">
        <f t="shared" si="24"/>
        <v>999999999</v>
      </c>
      <c r="J117" s="15">
        <f t="shared" si="15"/>
        <v>999999999</v>
      </c>
      <c r="K117" s="15">
        <f t="shared" si="16"/>
        <v>11014.335999999999</v>
      </c>
      <c r="L117" s="15">
        <f t="shared" si="17"/>
        <v>9904.14</v>
      </c>
      <c r="M117" s="15">
        <f t="shared" si="18"/>
        <v>11569.436</v>
      </c>
      <c r="N117" s="15">
        <f t="shared" si="19"/>
        <v>12124.536</v>
      </c>
      <c r="O117" s="15">
        <f t="shared" si="20"/>
        <v>10459.24</v>
      </c>
      <c r="P117" s="15">
        <f t="shared" si="21"/>
        <v>9904.14</v>
      </c>
      <c r="Q117" s="15">
        <f t="shared" si="22"/>
        <v>999999999</v>
      </c>
      <c r="R117" s="15">
        <f t="shared" si="23"/>
        <v>999999999</v>
      </c>
      <c r="S117" s="15">
        <v>9904140</v>
      </c>
      <c r="T117" s="15">
        <v>10000000</v>
      </c>
      <c r="U117" s="15">
        <v>9000000</v>
      </c>
      <c r="V117" s="15">
        <v>1000</v>
      </c>
      <c r="W117" s="15">
        <v>15</v>
      </c>
      <c r="X117" s="20" t="s">
        <v>5</v>
      </c>
      <c r="Y117" s="16">
        <v>2.488425925925926E-3</v>
      </c>
      <c r="Z117" s="15">
        <v>2765</v>
      </c>
      <c r="AA117" s="15">
        <v>25000</v>
      </c>
      <c r="AB117" s="15" t="s">
        <v>2</v>
      </c>
      <c r="AC117" s="15">
        <v>1</v>
      </c>
      <c r="AD117" s="15">
        <v>12</v>
      </c>
      <c r="AE117" s="15">
        <v>20</v>
      </c>
      <c r="AF117" s="15" t="s">
        <v>6</v>
      </c>
      <c r="AG117" s="15">
        <v>20</v>
      </c>
      <c r="AH117" s="15">
        <v>3330</v>
      </c>
      <c r="AI117" s="15" t="s">
        <v>3</v>
      </c>
      <c r="AJ117" s="15">
        <v>4</v>
      </c>
      <c r="AK117" s="15">
        <v>1432</v>
      </c>
      <c r="AL117" s="15">
        <v>1936</v>
      </c>
      <c r="AM117" s="15">
        <v>0</v>
      </c>
      <c r="AN117" s="15">
        <v>0</v>
      </c>
      <c r="AO117" s="15">
        <v>0</v>
      </c>
      <c r="AP117" s="15">
        <v>0</v>
      </c>
      <c r="AQ117" s="15">
        <v>0</v>
      </c>
      <c r="AR117" s="15">
        <v>0</v>
      </c>
      <c r="AS117" s="15">
        <v>0</v>
      </c>
      <c r="AT117" s="15">
        <v>0</v>
      </c>
      <c r="AU117" s="15">
        <v>0</v>
      </c>
      <c r="AV117" s="15">
        <v>0</v>
      </c>
      <c r="AW117" s="15">
        <v>0</v>
      </c>
      <c r="AX117" s="15">
        <v>0</v>
      </c>
      <c r="AY117" s="15">
        <v>0</v>
      </c>
      <c r="AZ117" s="15">
        <v>0</v>
      </c>
      <c r="BA117" s="15">
        <v>6</v>
      </c>
      <c r="BB117" s="15">
        <v>191</v>
      </c>
      <c r="BD117" s="12">
        <f>'Исходные данные'!$AG118*'Исходные данные'!AK118+'Исходные данные'!$AN118*'Исходные данные'!AR118+'Исходные данные'!$AU118*'Исходные данные'!AY118</f>
        <v>28640</v>
      </c>
      <c r="BE117" s="12">
        <f>'Исходные данные'!$AG118*'Исходные данные'!AL118+'Исходные данные'!$AN118*'Исходные данные'!AS118+'Исходные данные'!$AU118*'Исходные данные'!AZ118</f>
        <v>38720</v>
      </c>
      <c r="BF117" s="12">
        <f t="shared" si="14"/>
        <v>33180</v>
      </c>
      <c r="BG117" s="12">
        <f t="shared" si="14"/>
        <v>55300</v>
      </c>
    </row>
    <row r="118" spans="1:59">
      <c r="A118" s="15" t="s">
        <v>398</v>
      </c>
      <c r="B118" s="15" t="s">
        <v>218</v>
      </c>
      <c r="C118" s="15" t="s">
        <v>396</v>
      </c>
      <c r="D118" s="15" t="s">
        <v>26</v>
      </c>
      <c r="E118" s="15" t="s">
        <v>130</v>
      </c>
      <c r="F118" s="15">
        <f t="shared" si="27"/>
        <v>999999999</v>
      </c>
      <c r="G118" s="15">
        <f t="shared" si="26"/>
        <v>999999999</v>
      </c>
      <c r="H118" s="15">
        <f t="shared" si="25"/>
        <v>999999999</v>
      </c>
      <c r="I118" s="15">
        <f t="shared" si="24"/>
        <v>999999999</v>
      </c>
      <c r="J118" s="15">
        <f t="shared" si="15"/>
        <v>11014.335999999999</v>
      </c>
      <c r="K118" s="15">
        <f t="shared" si="16"/>
        <v>9904.14</v>
      </c>
      <c r="L118" s="15">
        <f t="shared" si="17"/>
        <v>11569.436</v>
      </c>
      <c r="M118" s="15">
        <f t="shared" si="18"/>
        <v>12124.536</v>
      </c>
      <c r="N118" s="15">
        <f t="shared" si="19"/>
        <v>10459.24</v>
      </c>
      <c r="O118" s="15">
        <f t="shared" si="20"/>
        <v>9904.14</v>
      </c>
      <c r="P118" s="15">
        <f t="shared" si="21"/>
        <v>999999999</v>
      </c>
      <c r="Q118" s="15">
        <f t="shared" si="22"/>
        <v>999999999</v>
      </c>
      <c r="R118" s="15">
        <f t="shared" si="23"/>
        <v>999999999</v>
      </c>
      <c r="S118" s="15">
        <v>11569436</v>
      </c>
      <c r="T118" s="15">
        <v>10000000</v>
      </c>
      <c r="U118" s="15">
        <v>9000000</v>
      </c>
      <c r="V118" s="15">
        <v>1000</v>
      </c>
      <c r="W118" s="15">
        <v>15</v>
      </c>
      <c r="X118" s="20" t="s">
        <v>5</v>
      </c>
      <c r="Y118" s="16">
        <v>2.488425925925926E-3</v>
      </c>
      <c r="Z118" s="15">
        <v>2765</v>
      </c>
      <c r="AA118" s="15">
        <v>25000</v>
      </c>
      <c r="AB118" s="15" t="s">
        <v>2</v>
      </c>
      <c r="AC118" s="15">
        <v>1</v>
      </c>
      <c r="AD118" s="15">
        <v>12</v>
      </c>
      <c r="AE118" s="15">
        <v>20</v>
      </c>
      <c r="AF118" s="15" t="s">
        <v>6</v>
      </c>
      <c r="AG118" s="15">
        <v>20</v>
      </c>
      <c r="AH118" s="15">
        <v>3330</v>
      </c>
      <c r="AI118" s="15" t="s">
        <v>3</v>
      </c>
      <c r="AJ118" s="15">
        <v>4</v>
      </c>
      <c r="AK118" s="15">
        <v>1432</v>
      </c>
      <c r="AL118" s="15">
        <v>1936</v>
      </c>
      <c r="AM118" s="15">
        <v>0</v>
      </c>
      <c r="AN118" s="15">
        <v>0</v>
      </c>
      <c r="AO118" s="15">
        <v>0</v>
      </c>
      <c r="AP118" s="15">
        <v>0</v>
      </c>
      <c r="AQ118" s="15">
        <v>0</v>
      </c>
      <c r="AR118" s="15">
        <v>0</v>
      </c>
      <c r="AS118" s="15">
        <v>0</v>
      </c>
      <c r="AT118" s="15">
        <v>0</v>
      </c>
      <c r="AU118" s="15">
        <v>0</v>
      </c>
      <c r="AV118" s="15">
        <v>0</v>
      </c>
      <c r="AW118" s="15">
        <v>0</v>
      </c>
      <c r="AX118" s="15">
        <v>0</v>
      </c>
      <c r="AY118" s="15">
        <v>0</v>
      </c>
      <c r="AZ118" s="15">
        <v>0</v>
      </c>
      <c r="BA118" s="15">
        <v>6</v>
      </c>
      <c r="BB118" s="15">
        <v>194</v>
      </c>
      <c r="BD118" s="12">
        <f>'Исходные данные'!$AG119*'Исходные данные'!AK119+'Исходные данные'!$AN119*'Исходные данные'!AR119+'Исходные данные'!$AU119*'Исходные данные'!AY119</f>
        <v>28640</v>
      </c>
      <c r="BE118" s="12">
        <f>'Исходные данные'!$AG119*'Исходные данные'!AL119+'Исходные данные'!$AN119*'Исходные данные'!AS119+'Исходные данные'!$AU119*'Исходные данные'!AZ119</f>
        <v>38720</v>
      </c>
      <c r="BF118" s="12">
        <f t="shared" si="14"/>
        <v>33180</v>
      </c>
      <c r="BG118" s="12">
        <f t="shared" si="14"/>
        <v>55300</v>
      </c>
    </row>
    <row r="119" spans="1:59">
      <c r="A119" s="15" t="s">
        <v>399</v>
      </c>
      <c r="B119" s="15" t="s">
        <v>218</v>
      </c>
      <c r="C119" s="15" t="s">
        <v>396</v>
      </c>
      <c r="D119" s="15" t="s">
        <v>26</v>
      </c>
      <c r="E119" s="15" t="s">
        <v>131</v>
      </c>
      <c r="F119" s="15">
        <f t="shared" si="27"/>
        <v>999999999</v>
      </c>
      <c r="G119" s="15">
        <f t="shared" si="26"/>
        <v>999999999</v>
      </c>
      <c r="H119" s="15">
        <f t="shared" si="25"/>
        <v>999999999</v>
      </c>
      <c r="I119" s="15">
        <f t="shared" si="24"/>
        <v>11014.335999999999</v>
      </c>
      <c r="J119" s="15">
        <f t="shared" si="15"/>
        <v>9904.14</v>
      </c>
      <c r="K119" s="15">
        <f t="shared" si="16"/>
        <v>11569.436</v>
      </c>
      <c r="L119" s="15">
        <f t="shared" si="17"/>
        <v>12124.536</v>
      </c>
      <c r="M119" s="15">
        <f t="shared" si="18"/>
        <v>10459.24</v>
      </c>
      <c r="N119" s="15">
        <f t="shared" si="19"/>
        <v>9904.14</v>
      </c>
      <c r="O119" s="15">
        <f t="shared" si="20"/>
        <v>999999999</v>
      </c>
      <c r="P119" s="15">
        <f t="shared" si="21"/>
        <v>999999999</v>
      </c>
      <c r="Q119" s="15">
        <f t="shared" si="22"/>
        <v>999999999</v>
      </c>
      <c r="R119" s="15">
        <f t="shared" si="23"/>
        <v>999999999</v>
      </c>
      <c r="S119" s="15">
        <v>12124536</v>
      </c>
      <c r="T119" s="15">
        <v>10000000</v>
      </c>
      <c r="U119" s="15">
        <v>9000000</v>
      </c>
      <c r="V119" s="15">
        <v>1000</v>
      </c>
      <c r="W119" s="15">
        <v>15</v>
      </c>
      <c r="X119" s="20" t="s">
        <v>5</v>
      </c>
      <c r="Y119" s="16">
        <v>2.488425925925926E-3</v>
      </c>
      <c r="Z119" s="15">
        <v>2765</v>
      </c>
      <c r="AA119" s="15">
        <v>25000</v>
      </c>
      <c r="AB119" s="15" t="s">
        <v>2</v>
      </c>
      <c r="AC119" s="15">
        <v>1</v>
      </c>
      <c r="AD119" s="15">
        <v>12</v>
      </c>
      <c r="AE119" s="15">
        <v>20</v>
      </c>
      <c r="AF119" s="15" t="s">
        <v>6</v>
      </c>
      <c r="AG119" s="15">
        <v>20</v>
      </c>
      <c r="AH119" s="15">
        <v>3330</v>
      </c>
      <c r="AI119" s="15" t="s">
        <v>3</v>
      </c>
      <c r="AJ119" s="15">
        <v>4</v>
      </c>
      <c r="AK119" s="15">
        <v>1432</v>
      </c>
      <c r="AL119" s="15">
        <v>1936</v>
      </c>
      <c r="AM119" s="15">
        <v>0</v>
      </c>
      <c r="AN119" s="15">
        <v>0</v>
      </c>
      <c r="AO119" s="15">
        <v>0</v>
      </c>
      <c r="AP119" s="15">
        <v>0</v>
      </c>
      <c r="AQ119" s="15">
        <v>0</v>
      </c>
      <c r="AR119" s="15">
        <v>0</v>
      </c>
      <c r="AS119" s="15">
        <v>0</v>
      </c>
      <c r="AT119" s="15">
        <v>0</v>
      </c>
      <c r="AU119" s="15">
        <v>0</v>
      </c>
      <c r="AV119" s="15">
        <v>0</v>
      </c>
      <c r="AW119" s="15">
        <v>0</v>
      </c>
      <c r="AX119" s="15">
        <v>0</v>
      </c>
      <c r="AY119" s="15">
        <v>0</v>
      </c>
      <c r="AZ119" s="15">
        <v>0</v>
      </c>
      <c r="BA119" s="15">
        <v>6</v>
      </c>
      <c r="BB119" s="15">
        <v>197</v>
      </c>
      <c r="BD119" s="12">
        <f>'Исходные данные'!$AG120*'Исходные данные'!AK120+'Исходные данные'!$AN120*'Исходные данные'!AR120+'Исходные данные'!$AU120*'Исходные данные'!AY120</f>
        <v>28640</v>
      </c>
      <c r="BE119" s="12">
        <f>'Исходные данные'!$AG120*'Исходные данные'!AL120+'Исходные данные'!$AN120*'Исходные данные'!AS120+'Исходные данные'!$AU120*'Исходные данные'!AZ120</f>
        <v>38720</v>
      </c>
      <c r="BF119" s="12">
        <f t="shared" si="14"/>
        <v>33180</v>
      </c>
      <c r="BG119" s="12">
        <f t="shared" si="14"/>
        <v>55300</v>
      </c>
    </row>
    <row r="120" spans="1:59">
      <c r="A120" s="15" t="s">
        <v>400</v>
      </c>
      <c r="B120" s="15" t="s">
        <v>218</v>
      </c>
      <c r="C120" s="15" t="s">
        <v>396</v>
      </c>
      <c r="D120" s="15" t="s">
        <v>26</v>
      </c>
      <c r="E120" s="15" t="s">
        <v>132</v>
      </c>
      <c r="F120" s="15">
        <f t="shared" si="27"/>
        <v>999999999</v>
      </c>
      <c r="G120" s="15">
        <f t="shared" si="26"/>
        <v>999999999</v>
      </c>
      <c r="H120" s="15">
        <f t="shared" si="25"/>
        <v>11014.335999999999</v>
      </c>
      <c r="I120" s="15">
        <f t="shared" si="24"/>
        <v>9904.14</v>
      </c>
      <c r="J120" s="15">
        <f t="shared" si="15"/>
        <v>11569.436</v>
      </c>
      <c r="K120" s="15">
        <f t="shared" si="16"/>
        <v>12124.536</v>
      </c>
      <c r="L120" s="15">
        <f t="shared" si="17"/>
        <v>10459.24</v>
      </c>
      <c r="M120" s="15">
        <f t="shared" si="18"/>
        <v>9904.14</v>
      </c>
      <c r="N120" s="15">
        <f t="shared" si="19"/>
        <v>999999999</v>
      </c>
      <c r="O120" s="15">
        <f t="shared" si="20"/>
        <v>999999999</v>
      </c>
      <c r="P120" s="15">
        <f t="shared" si="21"/>
        <v>999999999</v>
      </c>
      <c r="Q120" s="15">
        <f t="shared" si="22"/>
        <v>999999999</v>
      </c>
      <c r="R120" s="15">
        <f t="shared" si="23"/>
        <v>999999999</v>
      </c>
      <c r="S120" s="15">
        <v>10459240</v>
      </c>
      <c r="T120" s="15">
        <v>10000000</v>
      </c>
      <c r="U120" s="15">
        <v>9000000</v>
      </c>
      <c r="V120" s="15">
        <v>1000</v>
      </c>
      <c r="W120" s="15">
        <v>15</v>
      </c>
      <c r="X120" s="20" t="s">
        <v>5</v>
      </c>
      <c r="Y120" s="16">
        <v>2.488425925925926E-3</v>
      </c>
      <c r="Z120" s="15">
        <v>2765</v>
      </c>
      <c r="AA120" s="15">
        <v>25000</v>
      </c>
      <c r="AB120" s="15" t="s">
        <v>2</v>
      </c>
      <c r="AC120" s="15">
        <v>1</v>
      </c>
      <c r="AD120" s="15">
        <v>12</v>
      </c>
      <c r="AE120" s="15">
        <v>20</v>
      </c>
      <c r="AF120" s="15" t="s">
        <v>6</v>
      </c>
      <c r="AG120" s="15">
        <v>20</v>
      </c>
      <c r="AH120" s="15">
        <v>3330</v>
      </c>
      <c r="AI120" s="15" t="s">
        <v>3</v>
      </c>
      <c r="AJ120" s="15">
        <v>4</v>
      </c>
      <c r="AK120" s="15">
        <v>1432</v>
      </c>
      <c r="AL120" s="15">
        <v>1936</v>
      </c>
      <c r="AM120" s="15">
        <v>0</v>
      </c>
      <c r="AN120" s="15">
        <v>0</v>
      </c>
      <c r="AO120" s="15">
        <v>0</v>
      </c>
      <c r="AP120" s="15">
        <v>0</v>
      </c>
      <c r="AQ120" s="15">
        <v>0</v>
      </c>
      <c r="AR120" s="15">
        <v>0</v>
      </c>
      <c r="AS120" s="15">
        <v>0</v>
      </c>
      <c r="AT120" s="15">
        <v>0</v>
      </c>
      <c r="AU120" s="15">
        <v>0</v>
      </c>
      <c r="AV120" s="15">
        <v>0</v>
      </c>
      <c r="AW120" s="15">
        <v>0</v>
      </c>
      <c r="AX120" s="15">
        <v>0</v>
      </c>
      <c r="AY120" s="15">
        <v>0</v>
      </c>
      <c r="AZ120" s="15">
        <v>0</v>
      </c>
      <c r="BA120" s="15">
        <v>6</v>
      </c>
      <c r="BB120" s="15">
        <v>200</v>
      </c>
      <c r="BD120" s="12">
        <f>'Исходные данные'!$AG121*'Исходные данные'!AK121+'Исходные данные'!$AN121*'Исходные данные'!AR121+'Исходные данные'!$AU121*'Исходные данные'!AY121</f>
        <v>28640</v>
      </c>
      <c r="BE120" s="12">
        <f>'Исходные данные'!$AG121*'Исходные данные'!AL121+'Исходные данные'!$AN121*'Исходные данные'!AS121+'Исходные данные'!$AU121*'Исходные данные'!AZ121</f>
        <v>38720</v>
      </c>
      <c r="BF120" s="12">
        <f t="shared" si="14"/>
        <v>33180</v>
      </c>
      <c r="BG120" s="12">
        <f t="shared" si="14"/>
        <v>55300</v>
      </c>
    </row>
    <row r="121" spans="1:59">
      <c r="A121" s="15" t="s">
        <v>401</v>
      </c>
      <c r="B121" s="15" t="s">
        <v>218</v>
      </c>
      <c r="C121" s="15" t="s">
        <v>396</v>
      </c>
      <c r="D121" s="15" t="s">
        <v>26</v>
      </c>
      <c r="E121" s="15" t="s">
        <v>246</v>
      </c>
      <c r="F121" s="15">
        <f t="shared" si="27"/>
        <v>999999999</v>
      </c>
      <c r="G121" s="15">
        <f t="shared" si="26"/>
        <v>11014.335999999999</v>
      </c>
      <c r="H121" s="15">
        <f t="shared" si="25"/>
        <v>9904.14</v>
      </c>
      <c r="I121" s="15">
        <f t="shared" si="24"/>
        <v>11569.436</v>
      </c>
      <c r="J121" s="15">
        <f t="shared" si="15"/>
        <v>12124.536</v>
      </c>
      <c r="K121" s="15">
        <f t="shared" si="16"/>
        <v>10459.24</v>
      </c>
      <c r="L121" s="15">
        <f t="shared" si="17"/>
        <v>9904.14</v>
      </c>
      <c r="M121" s="15">
        <f t="shared" si="18"/>
        <v>999999999</v>
      </c>
      <c r="N121" s="15">
        <f t="shared" si="19"/>
        <v>999999999</v>
      </c>
      <c r="O121" s="15">
        <f t="shared" si="20"/>
        <v>999999999</v>
      </c>
      <c r="P121" s="15">
        <f t="shared" si="21"/>
        <v>999999999</v>
      </c>
      <c r="Q121" s="15">
        <f t="shared" si="22"/>
        <v>999999999</v>
      </c>
      <c r="R121" s="15">
        <f t="shared" si="23"/>
        <v>999999999</v>
      </c>
      <c r="S121" s="15">
        <v>9904140</v>
      </c>
      <c r="T121" s="15">
        <v>10000000</v>
      </c>
      <c r="U121" s="15">
        <v>9000000</v>
      </c>
      <c r="V121" s="15">
        <v>2000</v>
      </c>
      <c r="W121" s="15">
        <v>5</v>
      </c>
      <c r="X121" s="20" t="s">
        <v>5</v>
      </c>
      <c r="Y121" s="16">
        <v>2.488425925925926E-3</v>
      </c>
      <c r="Z121" s="15">
        <v>2765</v>
      </c>
      <c r="AA121" s="15">
        <v>25000</v>
      </c>
      <c r="AB121" s="15" t="s">
        <v>2</v>
      </c>
      <c r="AC121" s="15">
        <v>1</v>
      </c>
      <c r="AD121" s="15">
        <v>12</v>
      </c>
      <c r="AE121" s="15">
        <v>20</v>
      </c>
      <c r="AF121" s="15" t="s">
        <v>6</v>
      </c>
      <c r="AG121" s="15">
        <v>20</v>
      </c>
      <c r="AH121" s="15">
        <v>3330</v>
      </c>
      <c r="AI121" s="15" t="s">
        <v>3</v>
      </c>
      <c r="AJ121" s="15">
        <v>4</v>
      </c>
      <c r="AK121" s="15">
        <v>1432</v>
      </c>
      <c r="AL121" s="15">
        <v>1936</v>
      </c>
      <c r="AM121" s="15">
        <v>0</v>
      </c>
      <c r="AN121" s="15">
        <v>0</v>
      </c>
      <c r="AO121" s="15">
        <v>0</v>
      </c>
      <c r="AP121" s="15">
        <v>0</v>
      </c>
      <c r="AQ121" s="15">
        <v>0</v>
      </c>
      <c r="AR121" s="15">
        <v>0</v>
      </c>
      <c r="AS121" s="15">
        <v>0</v>
      </c>
      <c r="AT121" s="15">
        <v>0</v>
      </c>
      <c r="AU121" s="15">
        <v>0</v>
      </c>
      <c r="AV121" s="15">
        <v>0</v>
      </c>
      <c r="AW121" s="15">
        <v>0</v>
      </c>
      <c r="AX121" s="15">
        <v>0</v>
      </c>
      <c r="AY121" s="15">
        <v>0</v>
      </c>
      <c r="AZ121" s="15">
        <v>0</v>
      </c>
      <c r="BA121" s="15">
        <v>6</v>
      </c>
      <c r="BB121" s="15">
        <v>409</v>
      </c>
      <c r="BD121" s="12">
        <f>'Исходные данные'!$AG122*'Исходные данные'!AK122+'Исходные данные'!$AN122*'Исходные данные'!AR122+'Исходные данные'!$AU122*'Исходные данные'!AY122</f>
        <v>11456</v>
      </c>
      <c r="BE121" s="12">
        <f>'Исходные данные'!$AG122*'Исходные данные'!AL122+'Исходные данные'!$AN122*'Исходные данные'!AS122+'Исходные данные'!$AU122*'Исходные данные'!AZ122</f>
        <v>15488</v>
      </c>
      <c r="BF121" s="12">
        <f t="shared" si="14"/>
        <v>13272</v>
      </c>
      <c r="BG121" s="12">
        <f t="shared" si="14"/>
        <v>22120</v>
      </c>
    </row>
    <row r="122" spans="1:59">
      <c r="A122" s="15" t="s">
        <v>402</v>
      </c>
      <c r="B122" s="15" t="s">
        <v>217</v>
      </c>
      <c r="C122" s="15" t="s">
        <v>396</v>
      </c>
      <c r="D122" s="15" t="s">
        <v>3</v>
      </c>
      <c r="E122" s="15" t="s">
        <v>128</v>
      </c>
      <c r="F122" s="15">
        <f t="shared" si="27"/>
        <v>999999999</v>
      </c>
      <c r="G122" s="15">
        <f t="shared" si="26"/>
        <v>999999999</v>
      </c>
      <c r="H122" s="15">
        <f t="shared" si="25"/>
        <v>999999999</v>
      </c>
      <c r="I122" s="15">
        <f t="shared" si="24"/>
        <v>999999999</v>
      </c>
      <c r="J122" s="15">
        <f t="shared" si="15"/>
        <v>999999999</v>
      </c>
      <c r="K122" s="15">
        <f t="shared" si="16"/>
        <v>999999999</v>
      </c>
      <c r="L122" s="15">
        <f t="shared" si="17"/>
        <v>4895.26</v>
      </c>
      <c r="M122" s="15">
        <f t="shared" si="18"/>
        <v>4401.84</v>
      </c>
      <c r="N122" s="15">
        <f t="shared" si="19"/>
        <v>5141.9719999999998</v>
      </c>
      <c r="O122" s="15">
        <f t="shared" si="20"/>
        <v>5388.6840000000002</v>
      </c>
      <c r="P122" s="15">
        <f t="shared" si="21"/>
        <v>4648.5519999999997</v>
      </c>
      <c r="Q122" s="15">
        <f t="shared" si="22"/>
        <v>6998.7960000000003</v>
      </c>
      <c r="R122" s="15">
        <f t="shared" si="23"/>
        <v>999999999</v>
      </c>
      <c r="S122" s="15">
        <v>4895260</v>
      </c>
      <c r="T122" s="15">
        <v>4000000</v>
      </c>
      <c r="U122" s="15">
        <v>8000000</v>
      </c>
      <c r="V122" s="15">
        <v>1000</v>
      </c>
      <c r="W122" s="15">
        <v>5</v>
      </c>
      <c r="X122" s="20" t="s">
        <v>5</v>
      </c>
      <c r="Y122" s="16">
        <v>2.488425925925926E-3</v>
      </c>
      <c r="Z122" s="15">
        <v>1106</v>
      </c>
      <c r="AA122" s="15">
        <v>10000</v>
      </c>
      <c r="AB122" s="15" t="s">
        <v>2</v>
      </c>
      <c r="AC122" s="15">
        <v>1</v>
      </c>
      <c r="AD122" s="15">
        <v>12</v>
      </c>
      <c r="AE122" s="15">
        <v>20</v>
      </c>
      <c r="AF122" s="15" t="s">
        <v>6</v>
      </c>
      <c r="AG122" s="15">
        <v>8</v>
      </c>
      <c r="AH122" s="15">
        <v>664</v>
      </c>
      <c r="AI122" s="15" t="s">
        <v>3</v>
      </c>
      <c r="AJ122" s="15">
        <v>4</v>
      </c>
      <c r="AK122" s="15">
        <v>1432</v>
      </c>
      <c r="AL122" s="15">
        <v>1936</v>
      </c>
      <c r="AM122" s="15">
        <v>0</v>
      </c>
      <c r="AN122" s="15">
        <v>0</v>
      </c>
      <c r="AO122" s="15">
        <v>0</v>
      </c>
      <c r="AP122" s="15">
        <v>0</v>
      </c>
      <c r="AQ122" s="15">
        <v>0</v>
      </c>
      <c r="AR122" s="15">
        <v>0</v>
      </c>
      <c r="AS122" s="15">
        <v>0</v>
      </c>
      <c r="AT122" s="15">
        <v>0</v>
      </c>
      <c r="AU122" s="15">
        <v>0</v>
      </c>
      <c r="AV122" s="15">
        <v>0</v>
      </c>
      <c r="AW122" s="15">
        <v>0</v>
      </c>
      <c r="AX122" s="15">
        <v>0</v>
      </c>
      <c r="AY122" s="15">
        <v>0</v>
      </c>
      <c r="AZ122" s="15">
        <v>0</v>
      </c>
      <c r="BA122" s="15">
        <v>6</v>
      </c>
      <c r="BB122" s="15">
        <v>187</v>
      </c>
      <c r="BD122" s="12">
        <f>'Исходные данные'!$AG123*'Исходные данные'!AK123+'Исходные данные'!$AN123*'Исходные данные'!AR123+'Исходные данные'!$AU123*'Исходные данные'!AY123</f>
        <v>11456</v>
      </c>
      <c r="BE122" s="12">
        <f>'Исходные данные'!$AG123*'Исходные данные'!AL123+'Исходные данные'!$AN123*'Исходные данные'!AS123+'Исходные данные'!$AU123*'Исходные данные'!AZ123</f>
        <v>15488</v>
      </c>
      <c r="BF122" s="12">
        <f t="shared" si="14"/>
        <v>13272</v>
      </c>
      <c r="BG122" s="12">
        <f t="shared" si="14"/>
        <v>22120</v>
      </c>
    </row>
    <row r="123" spans="1:59">
      <c r="A123" s="15" t="s">
        <v>403</v>
      </c>
      <c r="B123" s="15" t="s">
        <v>217</v>
      </c>
      <c r="C123" s="15" t="s">
        <v>396</v>
      </c>
      <c r="D123" s="15" t="s">
        <v>3</v>
      </c>
      <c r="E123" s="15" t="s">
        <v>129</v>
      </c>
      <c r="F123" s="15">
        <f t="shared" si="27"/>
        <v>999999999</v>
      </c>
      <c r="G123" s="15">
        <f t="shared" si="26"/>
        <v>999999999</v>
      </c>
      <c r="H123" s="15">
        <f t="shared" si="25"/>
        <v>999999999</v>
      </c>
      <c r="I123" s="15">
        <f t="shared" si="24"/>
        <v>999999999</v>
      </c>
      <c r="J123" s="15">
        <f t="shared" si="15"/>
        <v>999999999</v>
      </c>
      <c r="K123" s="15">
        <f t="shared" si="16"/>
        <v>4895.26</v>
      </c>
      <c r="L123" s="15">
        <f t="shared" si="17"/>
        <v>4401.84</v>
      </c>
      <c r="M123" s="15">
        <f t="shared" si="18"/>
        <v>5141.9719999999998</v>
      </c>
      <c r="N123" s="15">
        <f t="shared" si="19"/>
        <v>5388.6840000000002</v>
      </c>
      <c r="O123" s="15">
        <f t="shared" si="20"/>
        <v>4648.5519999999997</v>
      </c>
      <c r="P123" s="15">
        <f t="shared" si="21"/>
        <v>6998.7960000000003</v>
      </c>
      <c r="Q123" s="15">
        <f t="shared" si="22"/>
        <v>999999999</v>
      </c>
      <c r="R123" s="15">
        <f t="shared" si="23"/>
        <v>999999999</v>
      </c>
      <c r="S123" s="15">
        <v>4401840</v>
      </c>
      <c r="T123" s="15">
        <v>4000000</v>
      </c>
      <c r="U123" s="15">
        <v>8000000</v>
      </c>
      <c r="V123" s="15">
        <v>1000</v>
      </c>
      <c r="W123" s="15">
        <v>5</v>
      </c>
      <c r="X123" s="20" t="s">
        <v>5</v>
      </c>
      <c r="Y123" s="16">
        <v>2.488425925925926E-3</v>
      </c>
      <c r="Z123" s="15">
        <v>1106</v>
      </c>
      <c r="AA123" s="15">
        <v>10000</v>
      </c>
      <c r="AB123" s="15" t="s">
        <v>2</v>
      </c>
      <c r="AC123" s="15">
        <v>1</v>
      </c>
      <c r="AD123" s="15">
        <v>12</v>
      </c>
      <c r="AE123" s="15">
        <v>20</v>
      </c>
      <c r="AF123" s="15" t="s">
        <v>6</v>
      </c>
      <c r="AG123" s="15">
        <v>8</v>
      </c>
      <c r="AH123" s="15">
        <v>664</v>
      </c>
      <c r="AI123" s="15" t="s">
        <v>3</v>
      </c>
      <c r="AJ123" s="15">
        <v>4</v>
      </c>
      <c r="AK123" s="15">
        <v>1432</v>
      </c>
      <c r="AL123" s="15">
        <v>1936</v>
      </c>
      <c r="AM123" s="15">
        <v>0</v>
      </c>
      <c r="AN123" s="15">
        <v>0</v>
      </c>
      <c r="AO123" s="15">
        <v>0</v>
      </c>
      <c r="AP123" s="15">
        <v>0</v>
      </c>
      <c r="AQ123" s="15">
        <v>0</v>
      </c>
      <c r="AR123" s="15">
        <v>0</v>
      </c>
      <c r="AS123" s="15">
        <v>0</v>
      </c>
      <c r="AT123" s="15">
        <v>0</v>
      </c>
      <c r="AU123" s="15">
        <v>0</v>
      </c>
      <c r="AV123" s="15">
        <v>0</v>
      </c>
      <c r="AW123" s="15">
        <v>0</v>
      </c>
      <c r="AX123" s="15">
        <v>0</v>
      </c>
      <c r="AY123" s="15">
        <v>0</v>
      </c>
      <c r="AZ123" s="15">
        <v>0</v>
      </c>
      <c r="BA123" s="15">
        <v>6</v>
      </c>
      <c r="BB123" s="15">
        <v>190</v>
      </c>
      <c r="BD123" s="12">
        <f>'Исходные данные'!$AG124*'Исходные данные'!AK124+'Исходные данные'!$AN124*'Исходные данные'!AR124+'Исходные данные'!$AU124*'Исходные данные'!AY124</f>
        <v>11456</v>
      </c>
      <c r="BE123" s="12">
        <f>'Исходные данные'!$AG124*'Исходные данные'!AL124+'Исходные данные'!$AN124*'Исходные данные'!AS124+'Исходные данные'!$AU124*'Исходные данные'!AZ124</f>
        <v>15488</v>
      </c>
      <c r="BF123" s="12">
        <f t="shared" si="14"/>
        <v>13272</v>
      </c>
      <c r="BG123" s="12">
        <f t="shared" si="14"/>
        <v>22120</v>
      </c>
    </row>
    <row r="124" spans="1:59">
      <c r="A124" s="15" t="s">
        <v>404</v>
      </c>
      <c r="B124" s="15" t="s">
        <v>217</v>
      </c>
      <c r="C124" s="15" t="s">
        <v>396</v>
      </c>
      <c r="D124" s="15" t="s">
        <v>3</v>
      </c>
      <c r="E124" s="15" t="s">
        <v>130</v>
      </c>
      <c r="F124" s="15">
        <f t="shared" si="27"/>
        <v>999999999</v>
      </c>
      <c r="G124" s="15">
        <f t="shared" si="26"/>
        <v>999999999</v>
      </c>
      <c r="H124" s="15">
        <f t="shared" si="25"/>
        <v>999999999</v>
      </c>
      <c r="I124" s="15">
        <f t="shared" si="24"/>
        <v>999999999</v>
      </c>
      <c r="J124" s="15">
        <f t="shared" si="15"/>
        <v>4895.26</v>
      </c>
      <c r="K124" s="15">
        <f t="shared" si="16"/>
        <v>4401.84</v>
      </c>
      <c r="L124" s="15">
        <f t="shared" si="17"/>
        <v>5141.9719999999998</v>
      </c>
      <c r="M124" s="15">
        <f t="shared" si="18"/>
        <v>5388.6840000000002</v>
      </c>
      <c r="N124" s="15">
        <f t="shared" si="19"/>
        <v>4648.5519999999997</v>
      </c>
      <c r="O124" s="15">
        <f t="shared" si="20"/>
        <v>6998.7960000000003</v>
      </c>
      <c r="P124" s="15">
        <f t="shared" si="21"/>
        <v>999999999</v>
      </c>
      <c r="Q124" s="15">
        <f t="shared" si="22"/>
        <v>999999999</v>
      </c>
      <c r="R124" s="15">
        <f t="shared" si="23"/>
        <v>999999999</v>
      </c>
      <c r="S124" s="15">
        <v>5141972</v>
      </c>
      <c r="T124" s="15">
        <v>4000000</v>
      </c>
      <c r="U124" s="15">
        <v>8000000</v>
      </c>
      <c r="V124" s="15">
        <v>1000</v>
      </c>
      <c r="W124" s="15">
        <v>5</v>
      </c>
      <c r="X124" s="20" t="s">
        <v>5</v>
      </c>
      <c r="Y124" s="16">
        <v>2.488425925925926E-3</v>
      </c>
      <c r="Z124" s="15">
        <v>1106</v>
      </c>
      <c r="AA124" s="15">
        <v>10000</v>
      </c>
      <c r="AB124" s="15" t="s">
        <v>2</v>
      </c>
      <c r="AC124" s="15">
        <v>1</v>
      </c>
      <c r="AD124" s="15">
        <v>12</v>
      </c>
      <c r="AE124" s="15">
        <v>20</v>
      </c>
      <c r="AF124" s="15" t="s">
        <v>6</v>
      </c>
      <c r="AG124" s="15">
        <v>8</v>
      </c>
      <c r="AH124" s="15">
        <v>664</v>
      </c>
      <c r="AI124" s="15" t="s">
        <v>3</v>
      </c>
      <c r="AJ124" s="15">
        <v>4</v>
      </c>
      <c r="AK124" s="15">
        <v>1432</v>
      </c>
      <c r="AL124" s="15">
        <v>1936</v>
      </c>
      <c r="AM124" s="15">
        <v>0</v>
      </c>
      <c r="AN124" s="15">
        <v>0</v>
      </c>
      <c r="AO124" s="15">
        <v>0</v>
      </c>
      <c r="AP124" s="15">
        <v>0</v>
      </c>
      <c r="AQ124" s="15">
        <v>0</v>
      </c>
      <c r="AR124" s="15">
        <v>0</v>
      </c>
      <c r="AS124" s="15">
        <v>0</v>
      </c>
      <c r="AT124" s="15">
        <v>0</v>
      </c>
      <c r="AU124" s="15">
        <v>0</v>
      </c>
      <c r="AV124" s="15">
        <v>0</v>
      </c>
      <c r="AW124" s="15">
        <v>0</v>
      </c>
      <c r="AX124" s="15">
        <v>0</v>
      </c>
      <c r="AY124" s="15">
        <v>0</v>
      </c>
      <c r="AZ124" s="15">
        <v>0</v>
      </c>
      <c r="BA124" s="15">
        <v>6</v>
      </c>
      <c r="BB124" s="15">
        <v>193</v>
      </c>
      <c r="BD124" s="12">
        <f>'Исходные данные'!$AG125*'Исходные данные'!AK125+'Исходные данные'!$AN125*'Исходные данные'!AR125+'Исходные данные'!$AU125*'Исходные данные'!AY125</f>
        <v>11456</v>
      </c>
      <c r="BE124" s="12">
        <f>'Исходные данные'!$AG125*'Исходные данные'!AL125+'Исходные данные'!$AN125*'Исходные данные'!AS125+'Исходные данные'!$AU125*'Исходные данные'!AZ125</f>
        <v>15488</v>
      </c>
      <c r="BF124" s="12">
        <f t="shared" si="14"/>
        <v>13272</v>
      </c>
      <c r="BG124" s="12">
        <f t="shared" si="14"/>
        <v>22120</v>
      </c>
    </row>
    <row r="125" spans="1:59">
      <c r="A125" s="15" t="s">
        <v>405</v>
      </c>
      <c r="B125" s="15" t="s">
        <v>217</v>
      </c>
      <c r="C125" s="15" t="s">
        <v>396</v>
      </c>
      <c r="D125" s="15" t="s">
        <v>3</v>
      </c>
      <c r="E125" s="15" t="s">
        <v>131</v>
      </c>
      <c r="F125" s="15">
        <f t="shared" si="27"/>
        <v>999999999</v>
      </c>
      <c r="G125" s="15">
        <f t="shared" si="26"/>
        <v>999999999</v>
      </c>
      <c r="H125" s="15">
        <f t="shared" si="25"/>
        <v>999999999</v>
      </c>
      <c r="I125" s="15">
        <f t="shared" si="24"/>
        <v>4895.26</v>
      </c>
      <c r="J125" s="15">
        <f t="shared" si="15"/>
        <v>4401.84</v>
      </c>
      <c r="K125" s="15">
        <f t="shared" si="16"/>
        <v>5141.9719999999998</v>
      </c>
      <c r="L125" s="15">
        <f t="shared" si="17"/>
        <v>5388.6840000000002</v>
      </c>
      <c r="M125" s="15">
        <f t="shared" si="18"/>
        <v>4648.5519999999997</v>
      </c>
      <c r="N125" s="15">
        <f t="shared" si="19"/>
        <v>6998.7960000000003</v>
      </c>
      <c r="O125" s="15">
        <f t="shared" si="20"/>
        <v>999999999</v>
      </c>
      <c r="P125" s="15">
        <f t="shared" si="21"/>
        <v>999999999</v>
      </c>
      <c r="Q125" s="15">
        <f t="shared" si="22"/>
        <v>999999999</v>
      </c>
      <c r="R125" s="15">
        <f t="shared" si="23"/>
        <v>999999999</v>
      </c>
      <c r="S125" s="15">
        <v>5388684</v>
      </c>
      <c r="T125" s="15">
        <v>4000000</v>
      </c>
      <c r="U125" s="15">
        <v>8000000</v>
      </c>
      <c r="V125" s="15">
        <v>1000</v>
      </c>
      <c r="W125" s="15">
        <v>5</v>
      </c>
      <c r="X125" s="20" t="s">
        <v>5</v>
      </c>
      <c r="Y125" s="16">
        <v>2.488425925925926E-3</v>
      </c>
      <c r="Z125" s="15">
        <v>1106</v>
      </c>
      <c r="AA125" s="15">
        <v>10000</v>
      </c>
      <c r="AB125" s="15" t="s">
        <v>2</v>
      </c>
      <c r="AC125" s="15">
        <v>1</v>
      </c>
      <c r="AD125" s="15">
        <v>12</v>
      </c>
      <c r="AE125" s="15">
        <v>20</v>
      </c>
      <c r="AF125" s="15" t="s">
        <v>6</v>
      </c>
      <c r="AG125" s="15">
        <v>8</v>
      </c>
      <c r="AH125" s="15">
        <v>664</v>
      </c>
      <c r="AI125" s="15" t="s">
        <v>3</v>
      </c>
      <c r="AJ125" s="15">
        <v>4</v>
      </c>
      <c r="AK125" s="15">
        <v>1432</v>
      </c>
      <c r="AL125" s="15">
        <v>1936</v>
      </c>
      <c r="AM125" s="15">
        <v>0</v>
      </c>
      <c r="AN125" s="15">
        <v>0</v>
      </c>
      <c r="AO125" s="15">
        <v>0</v>
      </c>
      <c r="AP125" s="15">
        <v>0</v>
      </c>
      <c r="AQ125" s="15">
        <v>0</v>
      </c>
      <c r="AR125" s="15">
        <v>0</v>
      </c>
      <c r="AS125" s="15">
        <v>0</v>
      </c>
      <c r="AT125" s="15">
        <v>0</v>
      </c>
      <c r="AU125" s="15">
        <v>0</v>
      </c>
      <c r="AV125" s="15">
        <v>0</v>
      </c>
      <c r="AW125" s="15">
        <v>0</v>
      </c>
      <c r="AX125" s="15">
        <v>0</v>
      </c>
      <c r="AY125" s="15">
        <v>0</v>
      </c>
      <c r="AZ125" s="15">
        <v>0</v>
      </c>
      <c r="BA125" s="15">
        <v>6</v>
      </c>
      <c r="BB125" s="15">
        <v>196</v>
      </c>
      <c r="BD125" s="12">
        <f>'Исходные данные'!$AG126*'Исходные данные'!AK126+'Исходные данные'!$AN126*'Исходные данные'!AR126+'Исходные данные'!$AU126*'Исходные данные'!AY126</f>
        <v>11456</v>
      </c>
      <c r="BE125" s="12">
        <f>'Исходные данные'!$AG126*'Исходные данные'!AL126+'Исходные данные'!$AN126*'Исходные данные'!AS126+'Исходные данные'!$AU126*'Исходные данные'!AZ126</f>
        <v>15488</v>
      </c>
      <c r="BF125" s="12">
        <f t="shared" si="14"/>
        <v>13272</v>
      </c>
      <c r="BG125" s="12">
        <f t="shared" si="14"/>
        <v>22120</v>
      </c>
    </row>
    <row r="126" spans="1:59">
      <c r="A126" s="15" t="s">
        <v>406</v>
      </c>
      <c r="B126" s="15" t="s">
        <v>217</v>
      </c>
      <c r="C126" s="15" t="s">
        <v>396</v>
      </c>
      <c r="D126" s="15" t="s">
        <v>3</v>
      </c>
      <c r="E126" s="15" t="s">
        <v>132</v>
      </c>
      <c r="F126" s="15">
        <f t="shared" si="27"/>
        <v>999999999</v>
      </c>
      <c r="G126" s="15">
        <f t="shared" si="26"/>
        <v>999999999</v>
      </c>
      <c r="H126" s="15">
        <f t="shared" si="25"/>
        <v>4895.26</v>
      </c>
      <c r="I126" s="15">
        <f t="shared" si="24"/>
        <v>4401.84</v>
      </c>
      <c r="J126" s="15">
        <f t="shared" si="15"/>
        <v>5141.9719999999998</v>
      </c>
      <c r="K126" s="15">
        <f t="shared" si="16"/>
        <v>5388.6840000000002</v>
      </c>
      <c r="L126" s="15">
        <f t="shared" si="17"/>
        <v>4648.5519999999997</v>
      </c>
      <c r="M126" s="15">
        <f t="shared" si="18"/>
        <v>6998.7960000000003</v>
      </c>
      <c r="N126" s="15">
        <f t="shared" si="19"/>
        <v>999999999</v>
      </c>
      <c r="O126" s="15">
        <f t="shared" si="20"/>
        <v>999999999</v>
      </c>
      <c r="P126" s="15">
        <f t="shared" si="21"/>
        <v>999999999</v>
      </c>
      <c r="Q126" s="15">
        <f t="shared" si="22"/>
        <v>999999999</v>
      </c>
      <c r="R126" s="15">
        <f t="shared" si="23"/>
        <v>999999999</v>
      </c>
      <c r="S126" s="15">
        <v>4648552</v>
      </c>
      <c r="T126" s="15">
        <v>4000000</v>
      </c>
      <c r="U126" s="15">
        <v>8000000</v>
      </c>
      <c r="V126" s="15">
        <v>1000</v>
      </c>
      <c r="W126" s="15">
        <v>5</v>
      </c>
      <c r="X126" s="20" t="s">
        <v>5</v>
      </c>
      <c r="Y126" s="16">
        <v>2.488425925925926E-3</v>
      </c>
      <c r="Z126" s="15">
        <v>1106</v>
      </c>
      <c r="AA126" s="15">
        <v>10000</v>
      </c>
      <c r="AB126" s="15" t="s">
        <v>2</v>
      </c>
      <c r="AC126" s="15">
        <v>1</v>
      </c>
      <c r="AD126" s="15">
        <v>12</v>
      </c>
      <c r="AE126" s="15">
        <v>20</v>
      </c>
      <c r="AF126" s="15" t="s">
        <v>6</v>
      </c>
      <c r="AG126" s="15">
        <v>8</v>
      </c>
      <c r="AH126" s="15">
        <v>664</v>
      </c>
      <c r="AI126" s="15" t="s">
        <v>3</v>
      </c>
      <c r="AJ126" s="15">
        <v>4</v>
      </c>
      <c r="AK126" s="15">
        <v>1432</v>
      </c>
      <c r="AL126" s="15">
        <v>1936</v>
      </c>
      <c r="AM126" s="15">
        <v>0</v>
      </c>
      <c r="AN126" s="15">
        <v>0</v>
      </c>
      <c r="AO126" s="15">
        <v>0</v>
      </c>
      <c r="AP126" s="15">
        <v>0</v>
      </c>
      <c r="AQ126" s="15">
        <v>0</v>
      </c>
      <c r="AR126" s="15">
        <v>0</v>
      </c>
      <c r="AS126" s="15">
        <v>0</v>
      </c>
      <c r="AT126" s="15">
        <v>0</v>
      </c>
      <c r="AU126" s="15">
        <v>0</v>
      </c>
      <c r="AV126" s="15">
        <v>0</v>
      </c>
      <c r="AW126" s="15">
        <v>0</v>
      </c>
      <c r="AX126" s="15">
        <v>0</v>
      </c>
      <c r="AY126" s="15">
        <v>0</v>
      </c>
      <c r="AZ126" s="15">
        <v>0</v>
      </c>
      <c r="BA126" s="15">
        <v>6</v>
      </c>
      <c r="BB126" s="15">
        <v>199</v>
      </c>
      <c r="BD126" s="12">
        <f>'Исходные данные'!$AG127*'Исходные данные'!AK127+'Исходные данные'!$AN127*'Исходные данные'!AR127+'Исходные данные'!$AU127*'Исходные данные'!AY127</f>
        <v>11456</v>
      </c>
      <c r="BE126" s="12">
        <f>'Исходные данные'!$AG127*'Исходные данные'!AL127+'Исходные данные'!$AN127*'Исходные данные'!AS127+'Исходные данные'!$AU127*'Исходные данные'!AZ127</f>
        <v>15488</v>
      </c>
      <c r="BF126" s="12">
        <f t="shared" si="14"/>
        <v>13272</v>
      </c>
      <c r="BG126" s="12">
        <f t="shared" si="14"/>
        <v>22120</v>
      </c>
    </row>
    <row r="127" spans="1:59">
      <c r="A127" s="15" t="s">
        <v>407</v>
      </c>
      <c r="B127" s="15" t="s">
        <v>217</v>
      </c>
      <c r="C127" s="15" t="s">
        <v>396</v>
      </c>
      <c r="D127" s="15" t="s">
        <v>3</v>
      </c>
      <c r="E127" s="15" t="s">
        <v>246</v>
      </c>
      <c r="F127" s="15">
        <f t="shared" si="27"/>
        <v>999999999</v>
      </c>
      <c r="G127" s="15">
        <f t="shared" si="26"/>
        <v>4895.26</v>
      </c>
      <c r="H127" s="15">
        <f t="shared" si="25"/>
        <v>4401.84</v>
      </c>
      <c r="I127" s="15">
        <f t="shared" si="24"/>
        <v>5141.9719999999998</v>
      </c>
      <c r="J127" s="15">
        <f t="shared" si="15"/>
        <v>5388.6840000000002</v>
      </c>
      <c r="K127" s="15">
        <f t="shared" si="16"/>
        <v>4648.5519999999997</v>
      </c>
      <c r="L127" s="15">
        <f t="shared" si="17"/>
        <v>6998.7960000000003</v>
      </c>
      <c r="M127" s="15">
        <f t="shared" si="18"/>
        <v>999999999</v>
      </c>
      <c r="N127" s="15">
        <f t="shared" si="19"/>
        <v>999999999</v>
      </c>
      <c r="O127" s="15">
        <f t="shared" si="20"/>
        <v>999999999</v>
      </c>
      <c r="P127" s="15">
        <f t="shared" si="21"/>
        <v>999999999</v>
      </c>
      <c r="Q127" s="15">
        <f t="shared" si="22"/>
        <v>999999999</v>
      </c>
      <c r="R127" s="15">
        <f t="shared" si="23"/>
        <v>999999999</v>
      </c>
      <c r="S127" s="15">
        <v>6998796</v>
      </c>
      <c r="T127" s="15">
        <v>4000000</v>
      </c>
      <c r="U127" s="15">
        <v>8000000</v>
      </c>
      <c r="V127" s="15">
        <v>2000</v>
      </c>
      <c r="W127" s="15">
        <v>5</v>
      </c>
      <c r="X127" s="20" t="s">
        <v>5</v>
      </c>
      <c r="Y127" s="16">
        <v>2.488425925925926E-3</v>
      </c>
      <c r="Z127" s="15">
        <v>1106</v>
      </c>
      <c r="AA127" s="15">
        <v>10000</v>
      </c>
      <c r="AB127" s="15" t="s">
        <v>2</v>
      </c>
      <c r="AC127" s="15">
        <v>1</v>
      </c>
      <c r="AD127" s="15">
        <v>12</v>
      </c>
      <c r="AE127" s="15">
        <v>20</v>
      </c>
      <c r="AF127" s="15" t="s">
        <v>6</v>
      </c>
      <c r="AG127" s="15">
        <v>8</v>
      </c>
      <c r="AH127" s="15">
        <v>664</v>
      </c>
      <c r="AI127" s="15" t="s">
        <v>3</v>
      </c>
      <c r="AJ127" s="15">
        <v>4</v>
      </c>
      <c r="AK127" s="15">
        <v>1432</v>
      </c>
      <c r="AL127" s="15">
        <v>1936</v>
      </c>
      <c r="AM127" s="15">
        <v>0</v>
      </c>
      <c r="AN127" s="15">
        <v>0</v>
      </c>
      <c r="AO127" s="15">
        <v>0</v>
      </c>
      <c r="AP127" s="15">
        <v>0</v>
      </c>
      <c r="AQ127" s="15">
        <v>0</v>
      </c>
      <c r="AR127" s="15">
        <v>0</v>
      </c>
      <c r="AS127" s="15">
        <v>0</v>
      </c>
      <c r="AT127" s="15">
        <v>0</v>
      </c>
      <c r="AU127" s="15">
        <v>0</v>
      </c>
      <c r="AV127" s="15">
        <v>0</v>
      </c>
      <c r="AW127" s="15">
        <v>0</v>
      </c>
      <c r="AX127" s="15">
        <v>0</v>
      </c>
      <c r="AY127" s="15">
        <v>0</v>
      </c>
      <c r="AZ127" s="15">
        <v>0</v>
      </c>
      <c r="BA127" s="15">
        <v>6</v>
      </c>
      <c r="BB127" s="15">
        <v>408</v>
      </c>
      <c r="BD127" s="12">
        <f>'Исходные данные'!$AG128*'Исходные данные'!AK128+'Исходные данные'!$AN128*'Исходные данные'!AR128+'Исходные данные'!$AU128*'Исходные данные'!AY128</f>
        <v>57280</v>
      </c>
      <c r="BE127" s="12">
        <f>'Исходные данные'!$AG128*'Исходные данные'!AL128+'Исходные данные'!$AN128*'Исходные данные'!AS128+'Исходные данные'!$AU128*'Исходные данные'!AZ128</f>
        <v>77440</v>
      </c>
      <c r="BF127" s="12">
        <f t="shared" si="14"/>
        <v>66360</v>
      </c>
      <c r="BG127" s="12">
        <f t="shared" si="14"/>
        <v>110600</v>
      </c>
    </row>
    <row r="128" spans="1:59">
      <c r="A128" s="15" t="s">
        <v>408</v>
      </c>
      <c r="B128" s="15" t="s">
        <v>219</v>
      </c>
      <c r="C128" s="15" t="s">
        <v>396</v>
      </c>
      <c r="D128" s="15" t="s">
        <v>4</v>
      </c>
      <c r="E128" s="15" t="s">
        <v>128</v>
      </c>
      <c r="F128" s="15">
        <f t="shared" si="27"/>
        <v>999999999</v>
      </c>
      <c r="G128" s="15">
        <f t="shared" si="26"/>
        <v>999999999</v>
      </c>
      <c r="H128" s="15">
        <f t="shared" si="25"/>
        <v>999999999</v>
      </c>
      <c r="I128" s="15">
        <f t="shared" si="24"/>
        <v>999999999</v>
      </c>
      <c r="J128" s="15">
        <f t="shared" si="15"/>
        <v>999999999</v>
      </c>
      <c r="K128" s="15">
        <f t="shared" si="16"/>
        <v>999999999</v>
      </c>
      <c r="L128" s="15">
        <f t="shared" si="17"/>
        <v>19581.044000000002</v>
      </c>
      <c r="M128" s="15">
        <f t="shared" si="18"/>
        <v>17607.36</v>
      </c>
      <c r="N128" s="15">
        <f t="shared" si="19"/>
        <v>20567.887999999999</v>
      </c>
      <c r="O128" s="15">
        <f t="shared" si="20"/>
        <v>21554.732</v>
      </c>
      <c r="P128" s="15">
        <f t="shared" si="21"/>
        <v>18594.2</v>
      </c>
      <c r="Q128" s="15">
        <f t="shared" si="22"/>
        <v>17607.36</v>
      </c>
      <c r="R128" s="15">
        <f t="shared" si="23"/>
        <v>999999999</v>
      </c>
      <c r="S128" s="15">
        <v>19581044</v>
      </c>
      <c r="T128" s="15">
        <v>16777215</v>
      </c>
      <c r="U128" s="15">
        <v>11000000</v>
      </c>
      <c r="V128" s="15">
        <v>1000</v>
      </c>
      <c r="W128" s="15">
        <v>25</v>
      </c>
      <c r="X128" s="20" t="s">
        <v>5</v>
      </c>
      <c r="Y128" s="16">
        <v>2.488425925925926E-3</v>
      </c>
      <c r="Z128" s="15">
        <v>5530</v>
      </c>
      <c r="AA128" s="15">
        <v>50000</v>
      </c>
      <c r="AB128" s="15" t="s">
        <v>2</v>
      </c>
      <c r="AC128" s="15">
        <v>1</v>
      </c>
      <c r="AD128" s="15">
        <v>12</v>
      </c>
      <c r="AE128" s="15">
        <v>20</v>
      </c>
      <c r="AF128" s="15" t="s">
        <v>6</v>
      </c>
      <c r="AG128" s="15">
        <v>40</v>
      </c>
      <c r="AH128" s="15">
        <v>10000</v>
      </c>
      <c r="AI128" s="15" t="s">
        <v>3</v>
      </c>
      <c r="AJ128" s="15">
        <v>4</v>
      </c>
      <c r="AK128" s="15">
        <v>1432</v>
      </c>
      <c r="AL128" s="15">
        <v>1936</v>
      </c>
      <c r="AM128" s="15">
        <v>0</v>
      </c>
      <c r="AN128" s="15">
        <v>0</v>
      </c>
      <c r="AO128" s="15">
        <v>0</v>
      </c>
      <c r="AP128" s="15">
        <v>0</v>
      </c>
      <c r="AQ128" s="15">
        <v>0</v>
      </c>
      <c r="AR128" s="15">
        <v>0</v>
      </c>
      <c r="AS128" s="15">
        <v>0</v>
      </c>
      <c r="AT128" s="15">
        <v>0</v>
      </c>
      <c r="AU128" s="15">
        <v>0</v>
      </c>
      <c r="AV128" s="15">
        <v>0</v>
      </c>
      <c r="AW128" s="15">
        <v>0</v>
      </c>
      <c r="AX128" s="15">
        <v>0</v>
      </c>
      <c r="AY128" s="15">
        <v>0</v>
      </c>
      <c r="AZ128" s="15">
        <v>0</v>
      </c>
      <c r="BA128" s="15">
        <v>6</v>
      </c>
      <c r="BB128" s="15">
        <v>189</v>
      </c>
      <c r="BD128" s="12">
        <f>'Исходные данные'!$AG129*'Исходные данные'!AK129+'Исходные данные'!$AN129*'Исходные данные'!AR129+'Исходные данные'!$AU129*'Исходные данные'!AY129</f>
        <v>57280</v>
      </c>
      <c r="BE128" s="12">
        <f>'Исходные данные'!$AG129*'Исходные данные'!AL129+'Исходные данные'!$AN129*'Исходные данные'!AS129+'Исходные данные'!$AU129*'Исходные данные'!AZ129</f>
        <v>77440</v>
      </c>
      <c r="BF128" s="12">
        <f t="shared" si="14"/>
        <v>66360</v>
      </c>
      <c r="BG128" s="12">
        <f t="shared" si="14"/>
        <v>110600</v>
      </c>
    </row>
    <row r="129" spans="1:59">
      <c r="A129" s="15" t="s">
        <v>409</v>
      </c>
      <c r="B129" s="15" t="s">
        <v>219</v>
      </c>
      <c r="C129" s="15" t="s">
        <v>396</v>
      </c>
      <c r="D129" s="15" t="s">
        <v>4</v>
      </c>
      <c r="E129" s="15" t="s">
        <v>129</v>
      </c>
      <c r="F129" s="15">
        <f t="shared" si="27"/>
        <v>999999999</v>
      </c>
      <c r="G129" s="15">
        <f t="shared" si="26"/>
        <v>999999999</v>
      </c>
      <c r="H129" s="15">
        <f t="shared" si="25"/>
        <v>999999999</v>
      </c>
      <c r="I129" s="15">
        <f t="shared" si="24"/>
        <v>999999999</v>
      </c>
      <c r="J129" s="15">
        <f t="shared" si="15"/>
        <v>999999999</v>
      </c>
      <c r="K129" s="15">
        <f t="shared" si="16"/>
        <v>19581.044000000002</v>
      </c>
      <c r="L129" s="15">
        <f t="shared" si="17"/>
        <v>17607.36</v>
      </c>
      <c r="M129" s="15">
        <f t="shared" si="18"/>
        <v>20567.887999999999</v>
      </c>
      <c r="N129" s="15">
        <f t="shared" si="19"/>
        <v>21554.732</v>
      </c>
      <c r="O129" s="15">
        <f t="shared" si="20"/>
        <v>18594.2</v>
      </c>
      <c r="P129" s="15">
        <f t="shared" si="21"/>
        <v>17607.36</v>
      </c>
      <c r="Q129" s="15">
        <f t="shared" si="22"/>
        <v>999999999</v>
      </c>
      <c r="R129" s="15">
        <f t="shared" si="23"/>
        <v>999999999</v>
      </c>
      <c r="S129" s="15">
        <v>17607360</v>
      </c>
      <c r="T129" s="15">
        <v>16777215</v>
      </c>
      <c r="U129" s="15">
        <v>11000000</v>
      </c>
      <c r="V129" s="15">
        <v>1000</v>
      </c>
      <c r="W129" s="15">
        <v>25</v>
      </c>
      <c r="X129" s="20" t="s">
        <v>5</v>
      </c>
      <c r="Y129" s="16">
        <v>2.488425925925926E-3</v>
      </c>
      <c r="Z129" s="15">
        <v>5530</v>
      </c>
      <c r="AA129" s="15">
        <v>50000</v>
      </c>
      <c r="AB129" s="15" t="s">
        <v>2</v>
      </c>
      <c r="AC129" s="15">
        <v>1</v>
      </c>
      <c r="AD129" s="15">
        <v>12</v>
      </c>
      <c r="AE129" s="15">
        <v>20</v>
      </c>
      <c r="AF129" s="15" t="s">
        <v>6</v>
      </c>
      <c r="AG129" s="15">
        <v>40</v>
      </c>
      <c r="AH129" s="15">
        <v>10000</v>
      </c>
      <c r="AI129" s="15" t="s">
        <v>3</v>
      </c>
      <c r="AJ129" s="15">
        <v>4</v>
      </c>
      <c r="AK129" s="15">
        <v>1432</v>
      </c>
      <c r="AL129" s="15">
        <v>1936</v>
      </c>
      <c r="AM129" s="15">
        <v>0</v>
      </c>
      <c r="AN129" s="15">
        <v>0</v>
      </c>
      <c r="AO129" s="15">
        <v>0</v>
      </c>
      <c r="AP129" s="15">
        <v>0</v>
      </c>
      <c r="AQ129" s="15">
        <v>0</v>
      </c>
      <c r="AR129" s="15">
        <v>0</v>
      </c>
      <c r="AS129" s="15">
        <v>0</v>
      </c>
      <c r="AT129" s="15">
        <v>0</v>
      </c>
      <c r="AU129" s="15">
        <v>0</v>
      </c>
      <c r="AV129" s="15">
        <v>0</v>
      </c>
      <c r="AW129" s="15">
        <v>0</v>
      </c>
      <c r="AX129" s="15">
        <v>0</v>
      </c>
      <c r="AY129" s="15">
        <v>0</v>
      </c>
      <c r="AZ129" s="15">
        <v>0</v>
      </c>
      <c r="BA129" s="15">
        <v>6</v>
      </c>
      <c r="BB129" s="15">
        <v>192</v>
      </c>
      <c r="BD129" s="12">
        <f>'Исходные данные'!$AG130*'Исходные данные'!AK130+'Исходные данные'!$AN130*'Исходные данные'!AR130+'Исходные данные'!$AU130*'Исходные данные'!AY130</f>
        <v>57280</v>
      </c>
      <c r="BE129" s="12">
        <f>'Исходные данные'!$AG130*'Исходные данные'!AL130+'Исходные данные'!$AN130*'Исходные данные'!AS130+'Исходные данные'!$AU130*'Исходные данные'!AZ130</f>
        <v>77440</v>
      </c>
      <c r="BF129" s="12">
        <f t="shared" si="14"/>
        <v>66360</v>
      </c>
      <c r="BG129" s="12">
        <f t="shared" si="14"/>
        <v>110600</v>
      </c>
    </row>
    <row r="130" spans="1:59">
      <c r="A130" s="15" t="s">
        <v>410</v>
      </c>
      <c r="B130" s="15" t="s">
        <v>219</v>
      </c>
      <c r="C130" s="15" t="s">
        <v>396</v>
      </c>
      <c r="D130" s="15" t="s">
        <v>4</v>
      </c>
      <c r="E130" s="15" t="s">
        <v>130</v>
      </c>
      <c r="F130" s="15">
        <f t="shared" si="27"/>
        <v>999999999</v>
      </c>
      <c r="G130" s="15">
        <f t="shared" si="26"/>
        <v>999999999</v>
      </c>
      <c r="H130" s="15">
        <f t="shared" si="25"/>
        <v>999999999</v>
      </c>
      <c r="I130" s="15">
        <f t="shared" si="24"/>
        <v>999999999</v>
      </c>
      <c r="J130" s="15">
        <f t="shared" si="15"/>
        <v>19581.044000000002</v>
      </c>
      <c r="K130" s="15">
        <f t="shared" si="16"/>
        <v>17607.36</v>
      </c>
      <c r="L130" s="15">
        <f t="shared" si="17"/>
        <v>20567.887999999999</v>
      </c>
      <c r="M130" s="15">
        <f t="shared" si="18"/>
        <v>21554.732</v>
      </c>
      <c r="N130" s="15">
        <f t="shared" si="19"/>
        <v>18594.2</v>
      </c>
      <c r="O130" s="15">
        <f t="shared" si="20"/>
        <v>17607.36</v>
      </c>
      <c r="P130" s="15">
        <f t="shared" si="21"/>
        <v>999999999</v>
      </c>
      <c r="Q130" s="15">
        <f t="shared" si="22"/>
        <v>999999999</v>
      </c>
      <c r="R130" s="15">
        <f t="shared" si="23"/>
        <v>999999999</v>
      </c>
      <c r="S130" s="15">
        <v>20567888</v>
      </c>
      <c r="T130" s="15">
        <v>16777215</v>
      </c>
      <c r="U130" s="15">
        <v>11000000</v>
      </c>
      <c r="V130" s="15">
        <v>1000</v>
      </c>
      <c r="W130" s="15">
        <v>25</v>
      </c>
      <c r="X130" s="20" t="s">
        <v>5</v>
      </c>
      <c r="Y130" s="16">
        <v>2.488425925925926E-3</v>
      </c>
      <c r="Z130" s="15">
        <v>5530</v>
      </c>
      <c r="AA130" s="15">
        <v>50000</v>
      </c>
      <c r="AB130" s="15" t="s">
        <v>2</v>
      </c>
      <c r="AC130" s="15">
        <v>1</v>
      </c>
      <c r="AD130" s="15">
        <v>12</v>
      </c>
      <c r="AE130" s="15">
        <v>20</v>
      </c>
      <c r="AF130" s="15" t="s">
        <v>6</v>
      </c>
      <c r="AG130" s="15">
        <v>40</v>
      </c>
      <c r="AH130" s="15">
        <v>10000</v>
      </c>
      <c r="AI130" s="15" t="s">
        <v>3</v>
      </c>
      <c r="AJ130" s="15">
        <v>4</v>
      </c>
      <c r="AK130" s="15">
        <v>1432</v>
      </c>
      <c r="AL130" s="15">
        <v>1936</v>
      </c>
      <c r="AM130" s="15">
        <v>0</v>
      </c>
      <c r="AN130" s="15">
        <v>0</v>
      </c>
      <c r="AO130" s="15">
        <v>0</v>
      </c>
      <c r="AP130" s="15">
        <v>0</v>
      </c>
      <c r="AQ130" s="15">
        <v>0</v>
      </c>
      <c r="AR130" s="15">
        <v>0</v>
      </c>
      <c r="AS130" s="15">
        <v>0</v>
      </c>
      <c r="AT130" s="15">
        <v>0</v>
      </c>
      <c r="AU130" s="15">
        <v>0</v>
      </c>
      <c r="AV130" s="15">
        <v>0</v>
      </c>
      <c r="AW130" s="15">
        <v>0</v>
      </c>
      <c r="AX130" s="15">
        <v>0</v>
      </c>
      <c r="AY130" s="15">
        <v>0</v>
      </c>
      <c r="AZ130" s="15">
        <v>0</v>
      </c>
      <c r="BA130" s="15">
        <v>6</v>
      </c>
      <c r="BB130" s="15">
        <v>195</v>
      </c>
      <c r="BD130" s="12">
        <f>'Исходные данные'!$AG131*'Исходные данные'!AK131+'Исходные данные'!$AN131*'Исходные данные'!AR131+'Исходные данные'!$AU131*'Исходные данные'!AY131</f>
        <v>57280</v>
      </c>
      <c r="BE130" s="12">
        <f>'Исходные данные'!$AG131*'Исходные данные'!AL131+'Исходные данные'!$AN131*'Исходные данные'!AS131+'Исходные данные'!$AU131*'Исходные данные'!AZ131</f>
        <v>77440</v>
      </c>
      <c r="BF130" s="12">
        <f t="shared" si="14"/>
        <v>66360</v>
      </c>
      <c r="BG130" s="12">
        <f t="shared" si="14"/>
        <v>110600</v>
      </c>
    </row>
    <row r="131" spans="1:59">
      <c r="A131" s="15" t="s">
        <v>411</v>
      </c>
      <c r="B131" s="15" t="s">
        <v>219</v>
      </c>
      <c r="C131" s="15" t="s">
        <v>396</v>
      </c>
      <c r="D131" s="15" t="s">
        <v>4</v>
      </c>
      <c r="E131" s="15" t="s">
        <v>131</v>
      </c>
      <c r="F131" s="15">
        <f t="shared" si="27"/>
        <v>999999999</v>
      </c>
      <c r="G131" s="15">
        <f t="shared" si="26"/>
        <v>999999999</v>
      </c>
      <c r="H131" s="15">
        <f t="shared" si="25"/>
        <v>999999999</v>
      </c>
      <c r="I131" s="15">
        <f t="shared" si="24"/>
        <v>19581.044000000002</v>
      </c>
      <c r="J131" s="15">
        <f t="shared" si="15"/>
        <v>17607.36</v>
      </c>
      <c r="K131" s="15">
        <f t="shared" si="16"/>
        <v>20567.887999999999</v>
      </c>
      <c r="L131" s="15">
        <f t="shared" si="17"/>
        <v>21554.732</v>
      </c>
      <c r="M131" s="15">
        <f t="shared" si="18"/>
        <v>18594.2</v>
      </c>
      <c r="N131" s="15">
        <f t="shared" si="19"/>
        <v>17607.36</v>
      </c>
      <c r="O131" s="15">
        <f t="shared" si="20"/>
        <v>999999999</v>
      </c>
      <c r="P131" s="15">
        <f t="shared" si="21"/>
        <v>999999999</v>
      </c>
      <c r="Q131" s="15">
        <f t="shared" si="22"/>
        <v>999999999</v>
      </c>
      <c r="R131" s="15">
        <f t="shared" si="23"/>
        <v>999999999</v>
      </c>
      <c r="S131" s="15">
        <v>21554732</v>
      </c>
      <c r="T131" s="15">
        <v>16777215</v>
      </c>
      <c r="U131" s="15">
        <v>11000000</v>
      </c>
      <c r="V131" s="15">
        <v>1000</v>
      </c>
      <c r="W131" s="15">
        <v>25</v>
      </c>
      <c r="X131" s="20" t="s">
        <v>5</v>
      </c>
      <c r="Y131" s="16">
        <v>2.488425925925926E-3</v>
      </c>
      <c r="Z131" s="15">
        <v>5530</v>
      </c>
      <c r="AA131" s="15">
        <v>50000</v>
      </c>
      <c r="AB131" s="15" t="s">
        <v>2</v>
      </c>
      <c r="AC131" s="15">
        <v>1</v>
      </c>
      <c r="AD131" s="15">
        <v>12</v>
      </c>
      <c r="AE131" s="15">
        <v>20</v>
      </c>
      <c r="AF131" s="15" t="s">
        <v>6</v>
      </c>
      <c r="AG131" s="15">
        <v>40</v>
      </c>
      <c r="AH131" s="15">
        <v>10000</v>
      </c>
      <c r="AI131" s="15" t="s">
        <v>3</v>
      </c>
      <c r="AJ131" s="15">
        <v>4</v>
      </c>
      <c r="AK131" s="15">
        <v>1432</v>
      </c>
      <c r="AL131" s="15">
        <v>1936</v>
      </c>
      <c r="AM131" s="15">
        <v>0</v>
      </c>
      <c r="AN131" s="15">
        <v>0</v>
      </c>
      <c r="AO131" s="15">
        <v>0</v>
      </c>
      <c r="AP131" s="15">
        <v>0</v>
      </c>
      <c r="AQ131" s="15">
        <v>0</v>
      </c>
      <c r="AR131" s="15">
        <v>0</v>
      </c>
      <c r="AS131" s="15">
        <v>0</v>
      </c>
      <c r="AT131" s="15">
        <v>0</v>
      </c>
      <c r="AU131" s="15">
        <v>0</v>
      </c>
      <c r="AV131" s="15">
        <v>0</v>
      </c>
      <c r="AW131" s="15">
        <v>0</v>
      </c>
      <c r="AX131" s="15">
        <v>0</v>
      </c>
      <c r="AY131" s="15">
        <v>0</v>
      </c>
      <c r="AZ131" s="15">
        <v>0</v>
      </c>
      <c r="BA131" s="15">
        <v>6</v>
      </c>
      <c r="BB131" s="15">
        <v>198</v>
      </c>
      <c r="BD131" s="12">
        <f>'Исходные данные'!$AG132*'Исходные данные'!AK132+'Исходные данные'!$AN132*'Исходные данные'!AR132+'Исходные данные'!$AU132*'Исходные данные'!AY132</f>
        <v>57280</v>
      </c>
      <c r="BE131" s="12">
        <f>'Исходные данные'!$AG132*'Исходные данные'!AL132+'Исходные данные'!$AN132*'Исходные данные'!AS132+'Исходные данные'!$AU132*'Исходные данные'!AZ132</f>
        <v>77440</v>
      </c>
      <c r="BF131" s="12">
        <f t="shared" si="14"/>
        <v>66360</v>
      </c>
      <c r="BG131" s="12">
        <f t="shared" si="14"/>
        <v>110600</v>
      </c>
    </row>
    <row r="132" spans="1:59">
      <c r="A132" s="15" t="s">
        <v>412</v>
      </c>
      <c r="B132" s="15" t="s">
        <v>219</v>
      </c>
      <c r="C132" s="15" t="s">
        <v>396</v>
      </c>
      <c r="D132" s="15" t="s">
        <v>4</v>
      </c>
      <c r="E132" s="15" t="s">
        <v>132</v>
      </c>
      <c r="F132" s="15">
        <f t="shared" si="27"/>
        <v>999999999</v>
      </c>
      <c r="G132" s="15">
        <f t="shared" si="26"/>
        <v>999999999</v>
      </c>
      <c r="H132" s="15">
        <f t="shared" si="25"/>
        <v>19581.044000000002</v>
      </c>
      <c r="I132" s="15">
        <f t="shared" si="24"/>
        <v>17607.36</v>
      </c>
      <c r="J132" s="15">
        <f t="shared" si="15"/>
        <v>20567.887999999999</v>
      </c>
      <c r="K132" s="15">
        <f t="shared" si="16"/>
        <v>21554.732</v>
      </c>
      <c r="L132" s="15">
        <f t="shared" si="17"/>
        <v>18594.2</v>
      </c>
      <c r="M132" s="15">
        <f t="shared" si="18"/>
        <v>17607.36</v>
      </c>
      <c r="N132" s="15">
        <f t="shared" si="19"/>
        <v>999999999</v>
      </c>
      <c r="O132" s="15">
        <f t="shared" si="20"/>
        <v>999999999</v>
      </c>
      <c r="P132" s="15">
        <f t="shared" si="21"/>
        <v>999999999</v>
      </c>
      <c r="Q132" s="15">
        <f t="shared" si="22"/>
        <v>999999999</v>
      </c>
      <c r="R132" s="15">
        <f t="shared" si="23"/>
        <v>999999999</v>
      </c>
      <c r="S132" s="15">
        <v>18594200</v>
      </c>
      <c r="T132" s="15">
        <v>16777215</v>
      </c>
      <c r="U132" s="15">
        <v>11000000</v>
      </c>
      <c r="V132" s="15">
        <v>1000</v>
      </c>
      <c r="W132" s="15">
        <v>25</v>
      </c>
      <c r="X132" s="20" t="s">
        <v>5</v>
      </c>
      <c r="Y132" s="16">
        <v>2.488425925925926E-3</v>
      </c>
      <c r="Z132" s="15">
        <v>5530</v>
      </c>
      <c r="AA132" s="15">
        <v>50000</v>
      </c>
      <c r="AB132" s="15" t="s">
        <v>2</v>
      </c>
      <c r="AC132" s="15">
        <v>1</v>
      </c>
      <c r="AD132" s="15">
        <v>12</v>
      </c>
      <c r="AE132" s="15">
        <v>20</v>
      </c>
      <c r="AF132" s="15" t="s">
        <v>6</v>
      </c>
      <c r="AG132" s="15">
        <v>40</v>
      </c>
      <c r="AH132" s="15">
        <v>10000</v>
      </c>
      <c r="AI132" s="15" t="s">
        <v>3</v>
      </c>
      <c r="AJ132" s="15">
        <v>4</v>
      </c>
      <c r="AK132" s="15">
        <v>1432</v>
      </c>
      <c r="AL132" s="15">
        <v>1936</v>
      </c>
      <c r="AM132" s="15">
        <v>0</v>
      </c>
      <c r="AN132" s="15">
        <v>0</v>
      </c>
      <c r="AO132" s="15">
        <v>0</v>
      </c>
      <c r="AP132" s="15">
        <v>0</v>
      </c>
      <c r="AQ132" s="15">
        <v>0</v>
      </c>
      <c r="AR132" s="15">
        <v>0</v>
      </c>
      <c r="AS132" s="15">
        <v>0</v>
      </c>
      <c r="AT132" s="15">
        <v>0</v>
      </c>
      <c r="AU132" s="15">
        <v>0</v>
      </c>
      <c r="AV132" s="15">
        <v>0</v>
      </c>
      <c r="AW132" s="15">
        <v>0</v>
      </c>
      <c r="AX132" s="15">
        <v>0</v>
      </c>
      <c r="AY132" s="15">
        <v>0</v>
      </c>
      <c r="AZ132" s="15">
        <v>0</v>
      </c>
      <c r="BA132" s="15">
        <v>6</v>
      </c>
      <c r="BB132" s="15">
        <v>201</v>
      </c>
      <c r="BD132" s="12">
        <f>'Исходные данные'!$AG133*'Исходные данные'!AK133+'Исходные данные'!$AN133*'Исходные данные'!AR133+'Исходные данные'!$AU133*'Исходные данные'!AY133</f>
        <v>57280</v>
      </c>
      <c r="BE132" s="12">
        <f>'Исходные данные'!$AG133*'Исходные данные'!AL133+'Исходные данные'!$AN133*'Исходные данные'!AS133+'Исходные данные'!$AU133*'Исходные данные'!AZ133</f>
        <v>77440</v>
      </c>
      <c r="BF132" s="12">
        <f t="shared" si="14"/>
        <v>66360</v>
      </c>
      <c r="BG132" s="12">
        <f t="shared" si="14"/>
        <v>110600</v>
      </c>
    </row>
    <row r="133" spans="1:59">
      <c r="A133" s="15" t="s">
        <v>413</v>
      </c>
      <c r="B133" s="15" t="s">
        <v>219</v>
      </c>
      <c r="C133" s="15" t="s">
        <v>396</v>
      </c>
      <c r="D133" s="15" t="s">
        <v>4</v>
      </c>
      <c r="E133" s="15" t="s">
        <v>246</v>
      </c>
      <c r="F133" s="15">
        <f t="shared" si="27"/>
        <v>999999999</v>
      </c>
      <c r="G133" s="15">
        <f t="shared" si="26"/>
        <v>19581.044000000002</v>
      </c>
      <c r="H133" s="15">
        <f t="shared" si="25"/>
        <v>17607.36</v>
      </c>
      <c r="I133" s="15">
        <f t="shared" si="24"/>
        <v>20567.887999999999</v>
      </c>
      <c r="J133" s="15">
        <f t="shared" si="15"/>
        <v>21554.732</v>
      </c>
      <c r="K133" s="15">
        <f t="shared" si="16"/>
        <v>18594.2</v>
      </c>
      <c r="L133" s="15">
        <f t="shared" si="17"/>
        <v>17607.36</v>
      </c>
      <c r="M133" s="15">
        <f t="shared" si="18"/>
        <v>999999999</v>
      </c>
      <c r="N133" s="15">
        <f t="shared" si="19"/>
        <v>999999999</v>
      </c>
      <c r="O133" s="15">
        <f t="shared" si="20"/>
        <v>999999999</v>
      </c>
      <c r="P133" s="15">
        <f t="shared" si="21"/>
        <v>999999999</v>
      </c>
      <c r="Q133" s="15">
        <f t="shared" si="22"/>
        <v>999999999</v>
      </c>
      <c r="R133" s="15">
        <f t="shared" si="23"/>
        <v>999999999</v>
      </c>
      <c r="S133" s="15">
        <v>17607360</v>
      </c>
      <c r="T133" s="15">
        <v>16777215</v>
      </c>
      <c r="U133" s="15">
        <v>11000000</v>
      </c>
      <c r="V133" s="15">
        <v>2000</v>
      </c>
      <c r="W133" s="15">
        <v>5</v>
      </c>
      <c r="X133" s="20" t="s">
        <v>5</v>
      </c>
      <c r="Y133" s="16">
        <v>2.488425925925926E-3</v>
      </c>
      <c r="Z133" s="15">
        <v>5530</v>
      </c>
      <c r="AA133" s="15">
        <v>50000</v>
      </c>
      <c r="AB133" s="15" t="s">
        <v>2</v>
      </c>
      <c r="AC133" s="15">
        <v>1</v>
      </c>
      <c r="AD133" s="15">
        <v>12</v>
      </c>
      <c r="AE133" s="15">
        <v>20</v>
      </c>
      <c r="AF133" s="15" t="s">
        <v>6</v>
      </c>
      <c r="AG133" s="15">
        <v>40</v>
      </c>
      <c r="AH133" s="15">
        <v>10000</v>
      </c>
      <c r="AI133" s="15" t="s">
        <v>3</v>
      </c>
      <c r="AJ133" s="15">
        <v>4</v>
      </c>
      <c r="AK133" s="15">
        <v>1432</v>
      </c>
      <c r="AL133" s="15">
        <v>1936</v>
      </c>
      <c r="AM133" s="15">
        <v>0</v>
      </c>
      <c r="AN133" s="15">
        <v>0</v>
      </c>
      <c r="AO133" s="15">
        <v>0</v>
      </c>
      <c r="AP133" s="15">
        <v>0</v>
      </c>
      <c r="AQ133" s="15">
        <v>0</v>
      </c>
      <c r="AR133" s="15">
        <v>0</v>
      </c>
      <c r="AS133" s="15">
        <v>0</v>
      </c>
      <c r="AT133" s="15">
        <v>0</v>
      </c>
      <c r="AU133" s="15">
        <v>0</v>
      </c>
      <c r="AV133" s="15">
        <v>0</v>
      </c>
      <c r="AW133" s="15">
        <v>0</v>
      </c>
      <c r="AX133" s="15">
        <v>0</v>
      </c>
      <c r="AY133" s="15">
        <v>0</v>
      </c>
      <c r="AZ133" s="15">
        <v>0</v>
      </c>
      <c r="BA133" s="15">
        <v>6</v>
      </c>
      <c r="BB133" s="15">
        <v>410</v>
      </c>
      <c r="BD133" s="12">
        <f>'Исходные данные'!$AG134*'Исходные данные'!AK134+'Исходные данные'!$AN134*'Исходные данные'!AR134+'Исходные данные'!$AU134*'Исходные данные'!AY134</f>
        <v>1650</v>
      </c>
      <c r="BE133" s="12">
        <f>'Исходные данные'!$AG134*'Исходные данные'!AL134+'Исходные данные'!$AN134*'Исходные данные'!AS134+'Исходные данные'!$AU134*'Исходные данные'!AZ134</f>
        <v>3750</v>
      </c>
      <c r="BF133" s="12">
        <f t="shared" si="14"/>
        <v>2350</v>
      </c>
      <c r="BG133" s="12">
        <f t="shared" si="14"/>
        <v>4850</v>
      </c>
    </row>
    <row r="134" spans="1:59">
      <c r="A134" s="15" t="s">
        <v>414</v>
      </c>
      <c r="B134" s="15" t="s">
        <v>202</v>
      </c>
      <c r="C134" s="15" t="s">
        <v>415</v>
      </c>
      <c r="D134" s="15" t="s">
        <v>26</v>
      </c>
      <c r="E134" s="15" t="s">
        <v>129</v>
      </c>
      <c r="F134" s="15">
        <f t="shared" si="27"/>
        <v>999999999</v>
      </c>
      <c r="G134" s="15">
        <f t="shared" si="26"/>
        <v>999999999</v>
      </c>
      <c r="H134" s="15">
        <f t="shared" si="25"/>
        <v>999999999</v>
      </c>
      <c r="I134" s="15">
        <f t="shared" si="24"/>
        <v>999999999</v>
      </c>
      <c r="J134" s="15">
        <f t="shared" si="15"/>
        <v>999999999</v>
      </c>
      <c r="K134" s="15">
        <f t="shared" si="16"/>
        <v>999999999</v>
      </c>
      <c r="L134" s="15">
        <f t="shared" si="17"/>
        <v>2483.34</v>
      </c>
      <c r="M134" s="15">
        <f t="shared" si="18"/>
        <v>999999999</v>
      </c>
      <c r="N134" s="15">
        <f t="shared" si="19"/>
        <v>999999999</v>
      </c>
      <c r="O134" s="15">
        <f t="shared" si="20"/>
        <v>999999999</v>
      </c>
      <c r="P134" s="15">
        <f t="shared" si="21"/>
        <v>999999999</v>
      </c>
      <c r="Q134" s="15">
        <f t="shared" si="22"/>
        <v>999999999</v>
      </c>
      <c r="R134" s="15">
        <f t="shared" si="23"/>
        <v>999999999</v>
      </c>
      <c r="S134" s="15">
        <v>2483340</v>
      </c>
      <c r="T134" s="15">
        <v>16777215</v>
      </c>
      <c r="U134" s="15">
        <v>15000000</v>
      </c>
      <c r="V134" s="15">
        <v>1500</v>
      </c>
      <c r="W134" s="15">
        <v>5</v>
      </c>
      <c r="X134" s="20" t="s">
        <v>69</v>
      </c>
      <c r="Y134" s="16">
        <v>6.9444444444444447E-4</v>
      </c>
      <c r="Z134" s="15">
        <v>50</v>
      </c>
      <c r="AA134" s="15">
        <v>16660</v>
      </c>
      <c r="AB134" s="15" t="s">
        <v>2</v>
      </c>
      <c r="AC134" s="15">
        <v>1</v>
      </c>
      <c r="AD134" s="15">
        <v>47</v>
      </c>
      <c r="AE134" s="15">
        <v>97</v>
      </c>
      <c r="AF134" s="15" t="s">
        <v>5</v>
      </c>
      <c r="AG134" s="15">
        <v>75</v>
      </c>
      <c r="AH134" s="15">
        <v>25000</v>
      </c>
      <c r="AI134" s="15" t="s">
        <v>2</v>
      </c>
      <c r="AJ134" s="15">
        <v>1</v>
      </c>
      <c r="AK134" s="15">
        <v>12</v>
      </c>
      <c r="AL134" s="15">
        <v>20</v>
      </c>
      <c r="AM134" s="15" t="s">
        <v>13</v>
      </c>
      <c r="AN134" s="15">
        <v>75</v>
      </c>
      <c r="AO134" s="15">
        <v>25000</v>
      </c>
      <c r="AP134" s="15" t="s">
        <v>2</v>
      </c>
      <c r="AQ134" s="15">
        <v>1</v>
      </c>
      <c r="AR134" s="15">
        <v>10</v>
      </c>
      <c r="AS134" s="15">
        <v>30</v>
      </c>
      <c r="AT134" s="15">
        <v>0</v>
      </c>
      <c r="AU134" s="15">
        <v>0</v>
      </c>
      <c r="AV134" s="15">
        <v>0</v>
      </c>
      <c r="AW134" s="15">
        <v>0</v>
      </c>
      <c r="AX134" s="15">
        <v>0</v>
      </c>
      <c r="AY134" s="15">
        <v>0</v>
      </c>
      <c r="AZ134" s="15">
        <v>0</v>
      </c>
      <c r="BA134" s="15">
        <v>6</v>
      </c>
      <c r="BB134" s="15">
        <v>172</v>
      </c>
      <c r="BD134" s="12">
        <f>'Исходные данные'!$AG135*'Исходные данные'!AK135+'Исходные данные'!$AN135*'Исходные данные'!AR135+'Исходные данные'!$AU135*'Исходные данные'!AY135</f>
        <v>660</v>
      </c>
      <c r="BE134" s="12">
        <f>'Исходные данные'!$AG135*'Исходные данные'!AL135+'Исходные данные'!$AN135*'Исходные данные'!AS135+'Исходные данные'!$AU135*'Исходные данные'!AZ135</f>
        <v>1500</v>
      </c>
      <c r="BF134" s="12">
        <f t="shared" si="14"/>
        <v>940</v>
      </c>
      <c r="BG134" s="12">
        <f t="shared" si="14"/>
        <v>1940</v>
      </c>
    </row>
    <row r="135" spans="1:59">
      <c r="A135" s="15" t="s">
        <v>416</v>
      </c>
      <c r="B135" s="15" t="s">
        <v>201</v>
      </c>
      <c r="C135" s="15" t="s">
        <v>415</v>
      </c>
      <c r="D135" s="15" t="s">
        <v>3</v>
      </c>
      <c r="E135" s="15" t="s">
        <v>129</v>
      </c>
      <c r="F135" s="15">
        <f t="shared" si="27"/>
        <v>999999999</v>
      </c>
      <c r="G135" s="15">
        <f t="shared" si="26"/>
        <v>999999999</v>
      </c>
      <c r="H135" s="15">
        <f t="shared" si="25"/>
        <v>999999999</v>
      </c>
      <c r="I135" s="15">
        <f t="shared" si="24"/>
        <v>999999999</v>
      </c>
      <c r="J135" s="15">
        <f t="shared" si="15"/>
        <v>999999999</v>
      </c>
      <c r="K135" s="15">
        <f t="shared" si="16"/>
        <v>999999999</v>
      </c>
      <c r="L135" s="15">
        <f t="shared" si="17"/>
        <v>1103.7080000000001</v>
      </c>
      <c r="M135" s="15">
        <f t="shared" si="18"/>
        <v>999999999</v>
      </c>
      <c r="N135" s="15">
        <f t="shared" si="19"/>
        <v>999999999</v>
      </c>
      <c r="O135" s="15">
        <f t="shared" si="20"/>
        <v>999999999</v>
      </c>
      <c r="P135" s="15">
        <f t="shared" si="21"/>
        <v>999999999</v>
      </c>
      <c r="Q135" s="15">
        <f t="shared" si="22"/>
        <v>999999999</v>
      </c>
      <c r="R135" s="15">
        <f t="shared" si="23"/>
        <v>999999999</v>
      </c>
      <c r="S135" s="15">
        <v>1103708</v>
      </c>
      <c r="T135" s="15">
        <v>8000000</v>
      </c>
      <c r="U135" s="15">
        <v>10000000</v>
      </c>
      <c r="V135" s="15">
        <v>1500</v>
      </c>
      <c r="W135" s="15">
        <v>5</v>
      </c>
      <c r="X135" s="20" t="s">
        <v>69</v>
      </c>
      <c r="Y135" s="16">
        <v>6.9444444444444447E-4</v>
      </c>
      <c r="Z135" s="15">
        <v>20</v>
      </c>
      <c r="AA135" s="15">
        <v>6664</v>
      </c>
      <c r="AB135" s="15" t="s">
        <v>2</v>
      </c>
      <c r="AC135" s="15">
        <v>1</v>
      </c>
      <c r="AD135" s="15">
        <v>47</v>
      </c>
      <c r="AE135" s="15">
        <v>97</v>
      </c>
      <c r="AF135" s="15" t="s">
        <v>5</v>
      </c>
      <c r="AG135" s="15">
        <v>30</v>
      </c>
      <c r="AH135" s="15">
        <v>10000</v>
      </c>
      <c r="AI135" s="15" t="s">
        <v>2</v>
      </c>
      <c r="AJ135" s="15">
        <v>1</v>
      </c>
      <c r="AK135" s="15">
        <v>12</v>
      </c>
      <c r="AL135" s="15">
        <v>20</v>
      </c>
      <c r="AM135" s="15" t="s">
        <v>13</v>
      </c>
      <c r="AN135" s="15">
        <v>30</v>
      </c>
      <c r="AO135" s="15">
        <v>10000</v>
      </c>
      <c r="AP135" s="15" t="s">
        <v>2</v>
      </c>
      <c r="AQ135" s="15">
        <v>1</v>
      </c>
      <c r="AR135" s="15">
        <v>10</v>
      </c>
      <c r="AS135" s="15">
        <v>30</v>
      </c>
      <c r="AT135" s="15">
        <v>0</v>
      </c>
      <c r="AU135" s="15">
        <v>0</v>
      </c>
      <c r="AV135" s="15">
        <v>0</v>
      </c>
      <c r="AW135" s="15">
        <v>0</v>
      </c>
      <c r="AX135" s="15">
        <v>0</v>
      </c>
      <c r="AY135" s="15">
        <v>0</v>
      </c>
      <c r="AZ135" s="15">
        <v>0</v>
      </c>
      <c r="BA135" s="15">
        <v>6</v>
      </c>
      <c r="BB135" s="15">
        <v>171</v>
      </c>
      <c r="BD135" s="12">
        <f>'Исходные данные'!$AG136*'Исходные данные'!AK136+'Исходные данные'!$AN136*'Исходные данные'!AR136+'Исходные данные'!$AU136*'Исходные данные'!AY136</f>
        <v>900</v>
      </c>
      <c r="BE135" s="12">
        <f>'Исходные данные'!$AG136*'Исходные данные'!AL136+'Исходные данные'!$AN136*'Исходные данные'!AS136+'Исходные данные'!$AU136*'Исходные данные'!AZ136</f>
        <v>1500</v>
      </c>
      <c r="BF135" s="12">
        <f t="shared" si="14"/>
        <v>570</v>
      </c>
      <c r="BG135" s="12">
        <f t="shared" si="14"/>
        <v>2550</v>
      </c>
    </row>
    <row r="136" spans="1:59">
      <c r="A136" s="15" t="s">
        <v>417</v>
      </c>
      <c r="B136" s="15" t="s">
        <v>192</v>
      </c>
      <c r="C136" s="15" t="s">
        <v>418</v>
      </c>
      <c r="D136" s="15" t="s">
        <v>26</v>
      </c>
      <c r="E136" s="15" t="s">
        <v>132</v>
      </c>
      <c r="F136" s="15">
        <f t="shared" si="27"/>
        <v>999999999</v>
      </c>
      <c r="G136" s="15">
        <f t="shared" si="26"/>
        <v>999999999</v>
      </c>
      <c r="H136" s="15">
        <f t="shared" si="25"/>
        <v>999999999</v>
      </c>
      <c r="I136" s="15">
        <f t="shared" si="24"/>
        <v>999999999</v>
      </c>
      <c r="J136" s="15">
        <f t="shared" si="15"/>
        <v>999999999</v>
      </c>
      <c r="K136" s="15">
        <f t="shared" si="16"/>
        <v>999999999</v>
      </c>
      <c r="L136" s="15">
        <f t="shared" si="17"/>
        <v>811.548</v>
      </c>
      <c r="M136" s="15">
        <f t="shared" si="18"/>
        <v>999999999</v>
      </c>
      <c r="N136" s="15">
        <f t="shared" si="19"/>
        <v>999999999</v>
      </c>
      <c r="O136" s="15">
        <f t="shared" si="20"/>
        <v>999999999</v>
      </c>
      <c r="P136" s="15">
        <f t="shared" si="21"/>
        <v>999999999</v>
      </c>
      <c r="Q136" s="15">
        <f t="shared" si="22"/>
        <v>999999999</v>
      </c>
      <c r="R136" s="15">
        <f t="shared" si="23"/>
        <v>999999999</v>
      </c>
      <c r="S136" s="15">
        <v>811548</v>
      </c>
      <c r="T136" s="15">
        <v>16777215</v>
      </c>
      <c r="U136" s="15">
        <v>15000000</v>
      </c>
      <c r="V136" s="15">
        <v>1500</v>
      </c>
      <c r="W136" s="15">
        <v>5</v>
      </c>
      <c r="X136" s="20" t="s">
        <v>67</v>
      </c>
      <c r="Y136" s="16">
        <v>6.9444444444444447E-4</v>
      </c>
      <c r="Z136" s="15">
        <v>10</v>
      </c>
      <c r="AA136" s="15">
        <v>3330</v>
      </c>
      <c r="AB136" s="15" t="s">
        <v>3</v>
      </c>
      <c r="AC136" s="15">
        <v>5</v>
      </c>
      <c r="AD136" s="15">
        <v>57</v>
      </c>
      <c r="AE136" s="15">
        <v>255</v>
      </c>
      <c r="AF136" s="15" t="s">
        <v>5</v>
      </c>
      <c r="AG136" s="15">
        <v>75</v>
      </c>
      <c r="AH136" s="15">
        <v>25000</v>
      </c>
      <c r="AI136" s="15" t="s">
        <v>2</v>
      </c>
      <c r="AJ136" s="15">
        <v>1</v>
      </c>
      <c r="AK136" s="15">
        <v>12</v>
      </c>
      <c r="AL136" s="15">
        <v>20</v>
      </c>
      <c r="AM136" s="15">
        <v>0</v>
      </c>
      <c r="AN136" s="15">
        <v>0</v>
      </c>
      <c r="AO136" s="15">
        <v>0</v>
      </c>
      <c r="AP136" s="15">
        <v>0</v>
      </c>
      <c r="AQ136" s="15">
        <v>0</v>
      </c>
      <c r="AR136" s="15">
        <v>0</v>
      </c>
      <c r="AS136" s="15">
        <v>0</v>
      </c>
      <c r="AT136" s="15">
        <v>0</v>
      </c>
      <c r="AU136" s="15">
        <v>0</v>
      </c>
      <c r="AV136" s="15">
        <v>0</v>
      </c>
      <c r="AW136" s="15">
        <v>0</v>
      </c>
      <c r="AX136" s="15">
        <v>0</v>
      </c>
      <c r="AY136" s="15">
        <v>0</v>
      </c>
      <c r="AZ136" s="15">
        <v>0</v>
      </c>
      <c r="BA136" s="15">
        <v>6</v>
      </c>
      <c r="BB136" s="15">
        <v>162</v>
      </c>
      <c r="BD136" s="12">
        <f>'Исходные данные'!$AG137*'Исходные данные'!AK137+'Исходные данные'!$AN137*'Исходные данные'!AR137+'Исходные данные'!$AU137*'Исходные данные'!AY137</f>
        <v>360</v>
      </c>
      <c r="BE136" s="12">
        <f>'Исходные данные'!$AG137*'Исходные данные'!AL137+'Исходные данные'!$AN137*'Исходные данные'!AS137+'Исходные данные'!$AU137*'Исходные данные'!AZ137</f>
        <v>600</v>
      </c>
      <c r="BF136" s="12">
        <f t="shared" ref="BF136:BG199" si="28">$Z137*AD137</f>
        <v>228</v>
      </c>
      <c r="BG136" s="12">
        <f t="shared" si="28"/>
        <v>1020</v>
      </c>
    </row>
    <row r="137" spans="1:59">
      <c r="A137" s="15" t="s">
        <v>419</v>
      </c>
      <c r="B137" s="15" t="s">
        <v>191</v>
      </c>
      <c r="C137" s="15" t="s">
        <v>418</v>
      </c>
      <c r="D137" s="15" t="s">
        <v>3</v>
      </c>
      <c r="E137" s="15" t="s">
        <v>132</v>
      </c>
      <c r="F137" s="15">
        <f t="shared" si="27"/>
        <v>999999999</v>
      </c>
      <c r="G137" s="15">
        <f t="shared" si="26"/>
        <v>999999999</v>
      </c>
      <c r="H137" s="15">
        <f t="shared" si="25"/>
        <v>999999999</v>
      </c>
      <c r="I137" s="15">
        <f t="shared" si="24"/>
        <v>999999999</v>
      </c>
      <c r="J137" s="15">
        <f t="shared" ref="J137:J200" si="29">IF(B137=B135,S135/1000,999999999)</f>
        <v>999999999</v>
      </c>
      <c r="K137" s="15">
        <f t="shared" ref="K137:K200" si="30">IF(B137=B136,S136/1000,999999999)</f>
        <v>999999999</v>
      </c>
      <c r="L137" s="15">
        <f t="shared" ref="L137:L200" si="31">S137/1000</f>
        <v>325.00799999999998</v>
      </c>
      <c r="M137" s="15">
        <f t="shared" ref="M137:M200" si="32">IF(B137=B138,S138/1000,999999999)</f>
        <v>999999999</v>
      </c>
      <c r="N137" s="15">
        <f t="shared" ref="N137:N200" si="33">IF(B137=B139,S139/1000,999999999)</f>
        <v>999999999</v>
      </c>
      <c r="O137" s="15">
        <f t="shared" ref="O137:O200" si="34">IF(B137=B140,S140/1000,999999999)</f>
        <v>999999999</v>
      </c>
      <c r="P137" s="15">
        <f t="shared" ref="P137:P200" si="35">IF(B137=B141,S141/1000,999999999)</f>
        <v>999999999</v>
      </c>
      <c r="Q137" s="15">
        <f t="shared" ref="Q137:Q200" si="36">IF(B137=B142,S142/1000,999999999)</f>
        <v>999999999</v>
      </c>
      <c r="R137" s="15">
        <f t="shared" ref="R137:R200" si="37">IF(B137=B143,S143/1000,999999999)</f>
        <v>999999999</v>
      </c>
      <c r="S137" s="15">
        <v>325008</v>
      </c>
      <c r="T137" s="15">
        <v>9000000</v>
      </c>
      <c r="U137" s="15">
        <v>10000000</v>
      </c>
      <c r="V137" s="15">
        <v>1500</v>
      </c>
      <c r="W137" s="15">
        <v>5</v>
      </c>
      <c r="X137" s="20" t="s">
        <v>67</v>
      </c>
      <c r="Y137" s="16">
        <v>6.9444444444444447E-4</v>
      </c>
      <c r="Z137" s="15">
        <v>4</v>
      </c>
      <c r="AA137" s="15">
        <v>1332</v>
      </c>
      <c r="AB137" s="15" t="s">
        <v>3</v>
      </c>
      <c r="AC137" s="15">
        <v>5</v>
      </c>
      <c r="AD137" s="15">
        <v>57</v>
      </c>
      <c r="AE137" s="15">
        <v>255</v>
      </c>
      <c r="AF137" s="15" t="s">
        <v>5</v>
      </c>
      <c r="AG137" s="15">
        <v>30</v>
      </c>
      <c r="AH137" s="15">
        <v>10000</v>
      </c>
      <c r="AI137" s="15" t="s">
        <v>2</v>
      </c>
      <c r="AJ137" s="15">
        <v>1</v>
      </c>
      <c r="AK137" s="15">
        <v>12</v>
      </c>
      <c r="AL137" s="15">
        <v>20</v>
      </c>
      <c r="AM137" s="15">
        <v>0</v>
      </c>
      <c r="AN137" s="15">
        <v>0</v>
      </c>
      <c r="AO137" s="15">
        <v>0</v>
      </c>
      <c r="AP137" s="15">
        <v>0</v>
      </c>
      <c r="AQ137" s="15">
        <v>0</v>
      </c>
      <c r="AR137" s="15">
        <v>0</v>
      </c>
      <c r="AS137" s="15">
        <v>0</v>
      </c>
      <c r="AT137" s="15">
        <v>0</v>
      </c>
      <c r="AU137" s="15">
        <v>0</v>
      </c>
      <c r="AV137" s="15">
        <v>0</v>
      </c>
      <c r="AW137" s="15">
        <v>0</v>
      </c>
      <c r="AX137" s="15">
        <v>0</v>
      </c>
      <c r="AY137" s="15">
        <v>0</v>
      </c>
      <c r="AZ137" s="15">
        <v>0</v>
      </c>
      <c r="BA137" s="15">
        <v>6</v>
      </c>
      <c r="BB137" s="15">
        <v>161</v>
      </c>
      <c r="BD137" s="12">
        <f>'Исходные данные'!$AG138*'Исходные данные'!AK138+'Исходные данные'!$AN138*'Исходные данные'!AR138+'Исходные данные'!$AU138*'Исходные данные'!AY138</f>
        <v>900</v>
      </c>
      <c r="BE137" s="12">
        <f>'Исходные данные'!$AG138*'Исходные данные'!AL138+'Исходные данные'!$AN138*'Исходные данные'!AS138+'Исходные данные'!$AU138*'Исходные данные'!AZ138</f>
        <v>1500</v>
      </c>
      <c r="BF137" s="12">
        <f t="shared" si="28"/>
        <v>910</v>
      </c>
      <c r="BG137" s="12">
        <f t="shared" si="28"/>
        <v>2210</v>
      </c>
    </row>
    <row r="138" spans="1:59">
      <c r="A138" s="15" t="s">
        <v>420</v>
      </c>
      <c r="B138" s="15" t="s">
        <v>188</v>
      </c>
      <c r="C138" s="15" t="s">
        <v>421</v>
      </c>
      <c r="D138" s="15" t="s">
        <v>26</v>
      </c>
      <c r="E138" s="15" t="s">
        <v>130</v>
      </c>
      <c r="F138" s="15">
        <f t="shared" si="27"/>
        <v>999999999</v>
      </c>
      <c r="G138" s="15">
        <f t="shared" si="26"/>
        <v>999999999</v>
      </c>
      <c r="H138" s="15">
        <f t="shared" si="25"/>
        <v>999999999</v>
      </c>
      <c r="I138" s="15">
        <f t="shared" ref="I138:I201" si="38">IF(B138=B135,S135/1000,999999999)</f>
        <v>999999999</v>
      </c>
      <c r="J138" s="15">
        <f t="shared" si="29"/>
        <v>999999999</v>
      </c>
      <c r="K138" s="15">
        <f t="shared" si="30"/>
        <v>999999999</v>
      </c>
      <c r="L138" s="15">
        <f t="shared" si="31"/>
        <v>750</v>
      </c>
      <c r="M138" s="15">
        <f t="shared" si="32"/>
        <v>999999999</v>
      </c>
      <c r="N138" s="15">
        <f t="shared" si="33"/>
        <v>999999999</v>
      </c>
      <c r="O138" s="15">
        <f t="shared" si="34"/>
        <v>999999999</v>
      </c>
      <c r="P138" s="15">
        <f t="shared" si="35"/>
        <v>999999999</v>
      </c>
      <c r="Q138" s="15">
        <f t="shared" si="36"/>
        <v>999999999</v>
      </c>
      <c r="R138" s="15">
        <f t="shared" si="37"/>
        <v>999999999</v>
      </c>
      <c r="S138" s="15">
        <v>750000</v>
      </c>
      <c r="T138" s="15">
        <v>16777215</v>
      </c>
      <c r="U138" s="15">
        <v>15000000</v>
      </c>
      <c r="V138" s="15">
        <v>1500</v>
      </c>
      <c r="W138" s="15">
        <v>5</v>
      </c>
      <c r="X138" s="20" t="s">
        <v>17</v>
      </c>
      <c r="Y138" s="16">
        <v>6.9444444444444447E-4</v>
      </c>
      <c r="Z138" s="15">
        <v>10</v>
      </c>
      <c r="AA138" s="15">
        <v>3330</v>
      </c>
      <c r="AB138" s="15" t="s">
        <v>2</v>
      </c>
      <c r="AC138" s="15">
        <v>2</v>
      </c>
      <c r="AD138" s="15">
        <v>91</v>
      </c>
      <c r="AE138" s="15">
        <v>221</v>
      </c>
      <c r="AF138" s="15" t="s">
        <v>5</v>
      </c>
      <c r="AG138" s="15">
        <v>75</v>
      </c>
      <c r="AH138" s="15">
        <v>25000</v>
      </c>
      <c r="AI138" s="15" t="s">
        <v>2</v>
      </c>
      <c r="AJ138" s="15">
        <v>1</v>
      </c>
      <c r="AK138" s="15">
        <v>12</v>
      </c>
      <c r="AL138" s="15">
        <v>20</v>
      </c>
      <c r="AM138" s="15">
        <v>0</v>
      </c>
      <c r="AN138" s="15">
        <v>0</v>
      </c>
      <c r="AO138" s="15">
        <v>0</v>
      </c>
      <c r="AP138" s="15">
        <v>0</v>
      </c>
      <c r="AQ138" s="15">
        <v>0</v>
      </c>
      <c r="AR138" s="15">
        <v>0</v>
      </c>
      <c r="AS138" s="15">
        <v>0</v>
      </c>
      <c r="AT138" s="15">
        <v>0</v>
      </c>
      <c r="AU138" s="15">
        <v>0</v>
      </c>
      <c r="AV138" s="15">
        <v>0</v>
      </c>
      <c r="AW138" s="15">
        <v>0</v>
      </c>
      <c r="AX138" s="15">
        <v>0</v>
      </c>
      <c r="AY138" s="15">
        <v>0</v>
      </c>
      <c r="AZ138" s="15">
        <v>0</v>
      </c>
      <c r="BA138" s="15">
        <v>6</v>
      </c>
      <c r="BB138" s="15">
        <v>158</v>
      </c>
      <c r="BD138" s="12">
        <f>'Исходные данные'!$AG139*'Исходные данные'!AK139+'Исходные данные'!$AN139*'Исходные данные'!AR139+'Исходные данные'!$AU139*'Исходные данные'!AY139</f>
        <v>360</v>
      </c>
      <c r="BE138" s="12">
        <f>'Исходные данные'!$AG139*'Исходные данные'!AL139+'Исходные данные'!$AN139*'Исходные данные'!AS139+'Исходные данные'!$AU139*'Исходные данные'!AZ139</f>
        <v>600</v>
      </c>
      <c r="BF138" s="12">
        <f t="shared" si="28"/>
        <v>364</v>
      </c>
      <c r="BG138" s="12">
        <f t="shared" si="28"/>
        <v>884</v>
      </c>
    </row>
    <row r="139" spans="1:59">
      <c r="A139" s="15" t="s">
        <v>422</v>
      </c>
      <c r="B139" s="15" t="s">
        <v>187</v>
      </c>
      <c r="C139" s="15" t="s">
        <v>421</v>
      </c>
      <c r="D139" s="15" t="s">
        <v>3</v>
      </c>
      <c r="E139" s="15" t="s">
        <v>130</v>
      </c>
      <c r="F139" s="15">
        <f t="shared" si="27"/>
        <v>999999999</v>
      </c>
      <c r="G139" s="15">
        <f t="shared" si="26"/>
        <v>999999999</v>
      </c>
      <c r="H139" s="15">
        <f t="shared" ref="H139:H202" si="39">IF(B139=B135,S135/1000,999999999)</f>
        <v>999999999</v>
      </c>
      <c r="I139" s="15">
        <f t="shared" si="38"/>
        <v>999999999</v>
      </c>
      <c r="J139" s="15">
        <f t="shared" si="29"/>
        <v>999999999</v>
      </c>
      <c r="K139" s="15">
        <f t="shared" si="30"/>
        <v>999999999</v>
      </c>
      <c r="L139" s="15">
        <f t="shared" si="31"/>
        <v>300.012</v>
      </c>
      <c r="M139" s="15">
        <f t="shared" si="32"/>
        <v>999999999</v>
      </c>
      <c r="N139" s="15">
        <f t="shared" si="33"/>
        <v>999999999</v>
      </c>
      <c r="O139" s="15">
        <f t="shared" si="34"/>
        <v>999999999</v>
      </c>
      <c r="P139" s="15">
        <f t="shared" si="35"/>
        <v>999999999</v>
      </c>
      <c r="Q139" s="15">
        <f t="shared" si="36"/>
        <v>999999999</v>
      </c>
      <c r="R139" s="15">
        <f t="shared" si="37"/>
        <v>999999999</v>
      </c>
      <c r="S139" s="15">
        <v>300012</v>
      </c>
      <c r="T139" s="15">
        <v>9000000</v>
      </c>
      <c r="U139" s="15">
        <v>10000000</v>
      </c>
      <c r="V139" s="15">
        <v>1500</v>
      </c>
      <c r="W139" s="15">
        <v>5</v>
      </c>
      <c r="X139" s="20" t="s">
        <v>17</v>
      </c>
      <c r="Y139" s="16">
        <v>6.9444444444444447E-4</v>
      </c>
      <c r="Z139" s="15">
        <v>4</v>
      </c>
      <c r="AA139" s="15">
        <v>1332</v>
      </c>
      <c r="AB139" s="15" t="s">
        <v>2</v>
      </c>
      <c r="AC139" s="15">
        <v>2</v>
      </c>
      <c r="AD139" s="15">
        <v>91</v>
      </c>
      <c r="AE139" s="15">
        <v>221</v>
      </c>
      <c r="AF139" s="15" t="s">
        <v>5</v>
      </c>
      <c r="AG139" s="15">
        <v>30</v>
      </c>
      <c r="AH139" s="15">
        <v>10000</v>
      </c>
      <c r="AI139" s="15" t="s">
        <v>2</v>
      </c>
      <c r="AJ139" s="15">
        <v>1</v>
      </c>
      <c r="AK139" s="15">
        <v>12</v>
      </c>
      <c r="AL139" s="15">
        <v>20</v>
      </c>
      <c r="AM139" s="15">
        <v>0</v>
      </c>
      <c r="AN139" s="15">
        <v>0</v>
      </c>
      <c r="AO139" s="15">
        <v>0</v>
      </c>
      <c r="AP139" s="15">
        <v>0</v>
      </c>
      <c r="AQ139" s="15">
        <v>0</v>
      </c>
      <c r="AR139" s="15">
        <v>0</v>
      </c>
      <c r="AS139" s="15">
        <v>0</v>
      </c>
      <c r="AT139" s="15">
        <v>0</v>
      </c>
      <c r="AU139" s="15">
        <v>0</v>
      </c>
      <c r="AV139" s="15">
        <v>0</v>
      </c>
      <c r="AW139" s="15">
        <v>0</v>
      </c>
      <c r="AX139" s="15">
        <v>0</v>
      </c>
      <c r="AY139" s="15">
        <v>0</v>
      </c>
      <c r="AZ139" s="15">
        <v>0</v>
      </c>
      <c r="BA139" s="15">
        <v>6</v>
      </c>
      <c r="BB139" s="15">
        <v>157</v>
      </c>
      <c r="BD139" s="12">
        <f>'Исходные данные'!$AG140*'Исходные данные'!AK140+'Исходные данные'!$AN140*'Исходные данные'!AR140+'Исходные данные'!$AU140*'Исходные данные'!AY140</f>
        <v>10640</v>
      </c>
      <c r="BE139" s="12">
        <f>'Исходные данные'!$AG140*'Исходные данные'!AL140+'Исходные данные'!$AN140*'Исходные данные'!AS140+'Исходные данные'!$AU140*'Исходные данные'!AZ140</f>
        <v>30160</v>
      </c>
      <c r="BF139" s="12">
        <f t="shared" si="28"/>
        <v>21293</v>
      </c>
      <c r="BG139" s="12">
        <f t="shared" si="28"/>
        <v>32611</v>
      </c>
    </row>
    <row r="140" spans="1:59">
      <c r="A140" s="15" t="s">
        <v>423</v>
      </c>
      <c r="B140" s="15" t="s">
        <v>245</v>
      </c>
      <c r="C140" s="15" t="s">
        <v>245</v>
      </c>
      <c r="E140" s="15" t="s">
        <v>128</v>
      </c>
      <c r="F140" s="15">
        <f t="shared" si="27"/>
        <v>999999999</v>
      </c>
      <c r="G140" s="15">
        <f t="shared" ref="G140:G203" si="40">IF(B140=B135,S135/1000,999999999)</f>
        <v>999999999</v>
      </c>
      <c r="H140" s="15">
        <f t="shared" si="39"/>
        <v>999999999</v>
      </c>
      <c r="I140" s="15">
        <f t="shared" si="38"/>
        <v>999999999</v>
      </c>
      <c r="J140" s="15">
        <f t="shared" si="29"/>
        <v>999999999</v>
      </c>
      <c r="K140" s="15">
        <f t="shared" si="30"/>
        <v>999999999</v>
      </c>
      <c r="L140" s="15">
        <f t="shared" si="31"/>
        <v>2898.2040000000002</v>
      </c>
      <c r="M140" s="15">
        <f t="shared" si="32"/>
        <v>3035.32</v>
      </c>
      <c r="N140" s="15">
        <f t="shared" si="33"/>
        <v>999999999</v>
      </c>
      <c r="O140" s="15">
        <f t="shared" si="34"/>
        <v>999999999</v>
      </c>
      <c r="P140" s="15">
        <f t="shared" si="35"/>
        <v>999999999</v>
      </c>
      <c r="Q140" s="15">
        <f t="shared" si="36"/>
        <v>999999999</v>
      </c>
      <c r="R140" s="15">
        <f t="shared" si="37"/>
        <v>999999999</v>
      </c>
      <c r="S140" s="15">
        <v>2898204</v>
      </c>
      <c r="T140" s="15">
        <v>10000000</v>
      </c>
      <c r="U140" s="15">
        <v>9000000</v>
      </c>
      <c r="V140" s="15">
        <v>2000</v>
      </c>
      <c r="W140" s="15">
        <v>5</v>
      </c>
      <c r="X140" s="20" t="s">
        <v>95</v>
      </c>
      <c r="Y140" s="16">
        <v>1.1111111111111112E-2</v>
      </c>
      <c r="Z140" s="15">
        <v>1</v>
      </c>
      <c r="AA140" s="15">
        <v>20</v>
      </c>
      <c r="AB140" s="15" t="s">
        <v>3</v>
      </c>
      <c r="AC140" s="15">
        <v>4</v>
      </c>
      <c r="AD140" s="15">
        <v>21293</v>
      </c>
      <c r="AE140" s="15">
        <v>32611</v>
      </c>
      <c r="AF140" s="15" t="s">
        <v>5</v>
      </c>
      <c r="AG140" s="15">
        <v>240</v>
      </c>
      <c r="AH140" s="15">
        <v>5000</v>
      </c>
      <c r="AI140" s="15" t="s">
        <v>2</v>
      </c>
      <c r="AJ140" s="15">
        <v>1</v>
      </c>
      <c r="AK140" s="15">
        <v>12</v>
      </c>
      <c r="AL140" s="15">
        <v>20</v>
      </c>
      <c r="AM140" s="15" t="s">
        <v>8</v>
      </c>
      <c r="AN140" s="15">
        <v>10</v>
      </c>
      <c r="AO140" s="15">
        <v>208</v>
      </c>
      <c r="AP140" s="15" t="s">
        <v>4</v>
      </c>
      <c r="AQ140" s="15">
        <v>18</v>
      </c>
      <c r="AR140" s="15">
        <v>232</v>
      </c>
      <c r="AS140" s="15">
        <v>776</v>
      </c>
      <c r="AT140" s="15" t="s">
        <v>24</v>
      </c>
      <c r="AU140" s="15">
        <v>160</v>
      </c>
      <c r="AV140" s="15">
        <v>3332</v>
      </c>
      <c r="AW140" s="15" t="s">
        <v>3</v>
      </c>
      <c r="AX140" s="15">
        <v>4</v>
      </c>
      <c r="AY140" s="15">
        <v>34</v>
      </c>
      <c r="AZ140" s="15">
        <v>110</v>
      </c>
      <c r="BA140" s="15">
        <v>6</v>
      </c>
      <c r="BB140" s="15">
        <v>406</v>
      </c>
      <c r="BD140" s="12">
        <f>'Исходные данные'!$AG141*'Исходные данные'!AK141+'Исходные данные'!$AN141*'Исходные данные'!AR141+'Исходные данные'!$AU141*'Исходные данные'!AY141</f>
        <v>11248</v>
      </c>
      <c r="BE140" s="12">
        <f>'Исходные данные'!$AG141*'Исходные данные'!AL141+'Исходные данные'!$AN141*'Исходные данные'!AS141+'Исходные данные'!$AU141*'Исходные данные'!AZ141</f>
        <v>29744</v>
      </c>
      <c r="BF140" s="12">
        <f t="shared" si="28"/>
        <v>21293</v>
      </c>
      <c r="BG140" s="12">
        <f t="shared" si="28"/>
        <v>32611</v>
      </c>
    </row>
    <row r="141" spans="1:59">
      <c r="A141" s="15" t="s">
        <v>424</v>
      </c>
      <c r="B141" s="15" t="s">
        <v>245</v>
      </c>
      <c r="C141" s="15" t="s">
        <v>245</v>
      </c>
      <c r="E141" s="15" t="s">
        <v>131</v>
      </c>
      <c r="F141" s="15">
        <f t="shared" ref="F141:F204" si="41">IF(B141=B135,S135/1000,999999999)</f>
        <v>999999999</v>
      </c>
      <c r="G141" s="15">
        <f t="shared" si="40"/>
        <v>999999999</v>
      </c>
      <c r="H141" s="15">
        <f t="shared" si="39"/>
        <v>999999999</v>
      </c>
      <c r="I141" s="15">
        <f t="shared" si="38"/>
        <v>999999999</v>
      </c>
      <c r="J141" s="15">
        <f t="shared" si="29"/>
        <v>999999999</v>
      </c>
      <c r="K141" s="15">
        <f t="shared" si="30"/>
        <v>2898.2040000000002</v>
      </c>
      <c r="L141" s="15">
        <f t="shared" si="31"/>
        <v>3035.32</v>
      </c>
      <c r="M141" s="15">
        <f t="shared" si="32"/>
        <v>999999999</v>
      </c>
      <c r="N141" s="15">
        <f t="shared" si="33"/>
        <v>999999999</v>
      </c>
      <c r="O141" s="15">
        <f t="shared" si="34"/>
        <v>999999999</v>
      </c>
      <c r="P141" s="15">
        <f t="shared" si="35"/>
        <v>999999999</v>
      </c>
      <c r="Q141" s="15">
        <f t="shared" si="36"/>
        <v>999999999</v>
      </c>
      <c r="R141" s="15">
        <f t="shared" si="37"/>
        <v>999999999</v>
      </c>
      <c r="S141" s="15">
        <v>3035320</v>
      </c>
      <c r="T141" s="15">
        <v>10000000</v>
      </c>
      <c r="U141" s="15">
        <v>9000000</v>
      </c>
      <c r="V141" s="15">
        <v>2000</v>
      </c>
      <c r="W141" s="15">
        <v>5</v>
      </c>
      <c r="X141" s="20" t="s">
        <v>95</v>
      </c>
      <c r="Y141" s="16">
        <v>1.1111111111111112E-2</v>
      </c>
      <c r="Z141" s="15">
        <v>1</v>
      </c>
      <c r="AA141" s="15">
        <v>20</v>
      </c>
      <c r="AB141" s="15" t="s">
        <v>3</v>
      </c>
      <c r="AC141" s="15">
        <v>4</v>
      </c>
      <c r="AD141" s="15">
        <v>21293</v>
      </c>
      <c r="AE141" s="15">
        <v>32611</v>
      </c>
      <c r="AF141" s="15" t="s">
        <v>5</v>
      </c>
      <c r="AG141" s="15">
        <v>240</v>
      </c>
      <c r="AH141" s="15">
        <v>5000</v>
      </c>
      <c r="AI141" s="15" t="s">
        <v>2</v>
      </c>
      <c r="AJ141" s="15">
        <v>1</v>
      </c>
      <c r="AK141" s="15">
        <v>12</v>
      </c>
      <c r="AL141" s="15">
        <v>20</v>
      </c>
      <c r="AM141" s="15" t="s">
        <v>8</v>
      </c>
      <c r="AN141" s="15">
        <v>10</v>
      </c>
      <c r="AO141" s="15">
        <v>208</v>
      </c>
      <c r="AP141" s="15" t="s">
        <v>4</v>
      </c>
      <c r="AQ141" s="15">
        <v>18</v>
      </c>
      <c r="AR141" s="15">
        <v>232</v>
      </c>
      <c r="AS141" s="15">
        <v>776</v>
      </c>
      <c r="AT141" s="15" t="s">
        <v>71</v>
      </c>
      <c r="AU141" s="15">
        <v>24</v>
      </c>
      <c r="AV141" s="15">
        <v>500</v>
      </c>
      <c r="AW141" s="15" t="s">
        <v>3</v>
      </c>
      <c r="AX141" s="15">
        <v>6</v>
      </c>
      <c r="AY141" s="15">
        <v>252</v>
      </c>
      <c r="AZ141" s="15">
        <v>716</v>
      </c>
      <c r="BA141" s="15">
        <v>6</v>
      </c>
      <c r="BB141" s="15">
        <v>407</v>
      </c>
      <c r="BD141" s="12">
        <f>'Исходные данные'!$AG142*'Исходные данные'!AK142+'Исходные данные'!$AN142*'Исходные данные'!AR142+'Исходные данные'!$AU142*'Исходные данные'!AY142</f>
        <v>74880</v>
      </c>
      <c r="BE141" s="12">
        <f>'Исходные данные'!$AG142*'Исходные данные'!AL142+'Исходные данные'!$AN142*'Исходные данные'!AS142+'Исходные данные'!$AU142*'Исходные данные'!AZ142</f>
        <v>172800</v>
      </c>
      <c r="BF141" s="12">
        <f t="shared" si="28"/>
        <v>275235</v>
      </c>
      <c r="BG141" s="12">
        <f t="shared" si="28"/>
        <v>323101</v>
      </c>
    </row>
    <row r="142" spans="1:59">
      <c r="A142" s="15" t="s">
        <v>425</v>
      </c>
      <c r="B142" s="15" t="s">
        <v>171</v>
      </c>
      <c r="C142" s="15" t="s">
        <v>171</v>
      </c>
      <c r="E142" s="15" t="s">
        <v>129</v>
      </c>
      <c r="F142" s="15">
        <f t="shared" si="41"/>
        <v>999999999</v>
      </c>
      <c r="G142" s="15">
        <f t="shared" si="40"/>
        <v>999999999</v>
      </c>
      <c r="H142" s="15">
        <f t="shared" si="39"/>
        <v>999999999</v>
      </c>
      <c r="I142" s="15">
        <f t="shared" si="38"/>
        <v>999999999</v>
      </c>
      <c r="J142" s="15">
        <f t="shared" si="29"/>
        <v>999999999</v>
      </c>
      <c r="K142" s="15">
        <f t="shared" si="30"/>
        <v>999999999</v>
      </c>
      <c r="L142" s="15">
        <f t="shared" si="31"/>
        <v>8159.6360000000004</v>
      </c>
      <c r="M142" s="15">
        <f t="shared" si="32"/>
        <v>9063.3760000000002</v>
      </c>
      <c r="N142" s="15">
        <f t="shared" si="33"/>
        <v>999999999</v>
      </c>
      <c r="O142" s="15">
        <f t="shared" si="34"/>
        <v>999999999</v>
      </c>
      <c r="P142" s="15">
        <f t="shared" si="35"/>
        <v>999999999</v>
      </c>
      <c r="Q142" s="15">
        <f t="shared" si="36"/>
        <v>999999999</v>
      </c>
      <c r="R142" s="15">
        <f t="shared" si="37"/>
        <v>999999999</v>
      </c>
      <c r="S142" s="15">
        <v>8159636</v>
      </c>
      <c r="T142" s="15">
        <v>10000000</v>
      </c>
      <c r="U142" s="15">
        <v>9000000</v>
      </c>
      <c r="V142" s="15">
        <v>2000</v>
      </c>
      <c r="W142" s="15">
        <v>5</v>
      </c>
      <c r="X142" s="20" t="s">
        <v>65</v>
      </c>
      <c r="Y142" s="16">
        <v>6.6666666666666666E-2</v>
      </c>
      <c r="Z142" s="15">
        <v>1</v>
      </c>
      <c r="AA142" s="15">
        <v>8</v>
      </c>
      <c r="AB142" s="15" t="s">
        <v>4</v>
      </c>
      <c r="AC142" s="15">
        <v>77</v>
      </c>
      <c r="AD142" s="15">
        <v>275235</v>
      </c>
      <c r="AE142" s="15">
        <v>323101</v>
      </c>
      <c r="AF142" s="15" t="s">
        <v>5</v>
      </c>
      <c r="AG142" s="15">
        <v>1440</v>
      </c>
      <c r="AH142" s="15">
        <v>5000</v>
      </c>
      <c r="AI142" s="15" t="s">
        <v>2</v>
      </c>
      <c r="AJ142" s="15">
        <v>1</v>
      </c>
      <c r="AK142" s="15">
        <v>12</v>
      </c>
      <c r="AL142" s="15">
        <v>20</v>
      </c>
      <c r="AM142" s="15" t="s">
        <v>7</v>
      </c>
      <c r="AN142" s="15">
        <v>240</v>
      </c>
      <c r="AO142" s="15">
        <v>832</v>
      </c>
      <c r="AP142" s="15" t="s">
        <v>4</v>
      </c>
      <c r="AQ142" s="15">
        <v>8</v>
      </c>
      <c r="AR142" s="15">
        <v>50</v>
      </c>
      <c r="AS142" s="15">
        <v>206</v>
      </c>
      <c r="AT142" s="15" t="s">
        <v>9</v>
      </c>
      <c r="AU142" s="15">
        <v>240</v>
      </c>
      <c r="AV142" s="15">
        <v>832</v>
      </c>
      <c r="AW142" s="15" t="s">
        <v>3</v>
      </c>
      <c r="AX142" s="15">
        <v>5</v>
      </c>
      <c r="AY142" s="15">
        <v>190</v>
      </c>
      <c r="AZ142" s="15">
        <v>394</v>
      </c>
      <c r="BA142" s="15">
        <v>6</v>
      </c>
      <c r="BB142" s="15">
        <v>134</v>
      </c>
      <c r="BD142" s="12">
        <f>'Исходные данные'!$AG143*'Исходные данные'!AK143+'Исходные данные'!$AN143*'Исходные данные'!AR143+'Исходные данные'!$AU143*'Исходные данные'!AY143</f>
        <v>65568</v>
      </c>
      <c r="BE142" s="12">
        <f>'Исходные данные'!$AG143*'Исходные данные'!AL143+'Исходные данные'!$AN143*'Исходные данные'!AS143+'Исходные данные'!$AU143*'Исходные данные'!AZ143</f>
        <v>181344</v>
      </c>
      <c r="BF142" s="12">
        <f t="shared" si="28"/>
        <v>275235</v>
      </c>
      <c r="BG142" s="12">
        <f t="shared" si="28"/>
        <v>323101</v>
      </c>
    </row>
    <row r="143" spans="1:59">
      <c r="A143" s="15" t="s">
        <v>426</v>
      </c>
      <c r="B143" s="15" t="s">
        <v>171</v>
      </c>
      <c r="C143" s="15" t="s">
        <v>171</v>
      </c>
      <c r="E143" s="15" t="s">
        <v>131</v>
      </c>
      <c r="F143" s="15">
        <f t="shared" si="41"/>
        <v>999999999</v>
      </c>
      <c r="G143" s="15">
        <f t="shared" si="40"/>
        <v>999999999</v>
      </c>
      <c r="H143" s="15">
        <f t="shared" si="39"/>
        <v>999999999</v>
      </c>
      <c r="I143" s="15">
        <f t="shared" si="38"/>
        <v>999999999</v>
      </c>
      <c r="J143" s="15">
        <f t="shared" si="29"/>
        <v>999999999</v>
      </c>
      <c r="K143" s="15">
        <f t="shared" si="30"/>
        <v>8159.6360000000004</v>
      </c>
      <c r="L143" s="15">
        <f t="shared" si="31"/>
        <v>9063.3760000000002</v>
      </c>
      <c r="M143" s="15">
        <f t="shared" si="32"/>
        <v>999999999</v>
      </c>
      <c r="N143" s="15">
        <f t="shared" si="33"/>
        <v>999999999</v>
      </c>
      <c r="O143" s="15">
        <f t="shared" si="34"/>
        <v>999999999</v>
      </c>
      <c r="P143" s="15">
        <f t="shared" si="35"/>
        <v>999999999</v>
      </c>
      <c r="Q143" s="15">
        <f t="shared" si="36"/>
        <v>999999999</v>
      </c>
      <c r="R143" s="15">
        <f t="shared" si="37"/>
        <v>999999999</v>
      </c>
      <c r="S143" s="15">
        <v>9063376</v>
      </c>
      <c r="T143" s="15">
        <v>10000000</v>
      </c>
      <c r="U143" s="15">
        <v>9000000</v>
      </c>
      <c r="V143" s="15">
        <v>2000</v>
      </c>
      <c r="W143" s="15">
        <v>5</v>
      </c>
      <c r="X143" s="20" t="s">
        <v>65</v>
      </c>
      <c r="Y143" s="16">
        <v>6.6666666666666666E-2</v>
      </c>
      <c r="Z143" s="15">
        <v>1</v>
      </c>
      <c r="AA143" s="15">
        <v>8</v>
      </c>
      <c r="AB143" s="15" t="s">
        <v>4</v>
      </c>
      <c r="AC143" s="15">
        <v>77</v>
      </c>
      <c r="AD143" s="15">
        <v>275235</v>
      </c>
      <c r="AE143" s="15">
        <v>323101</v>
      </c>
      <c r="AF143" s="15" t="s">
        <v>5</v>
      </c>
      <c r="AG143" s="15">
        <v>1440</v>
      </c>
      <c r="AH143" s="15">
        <v>5000</v>
      </c>
      <c r="AI143" s="15" t="s">
        <v>2</v>
      </c>
      <c r="AJ143" s="15">
        <v>1</v>
      </c>
      <c r="AK143" s="15">
        <v>12</v>
      </c>
      <c r="AL143" s="15">
        <v>20</v>
      </c>
      <c r="AM143" s="15" t="s">
        <v>7</v>
      </c>
      <c r="AN143" s="15">
        <v>240</v>
      </c>
      <c r="AO143" s="15">
        <v>832</v>
      </c>
      <c r="AP143" s="15" t="s">
        <v>4</v>
      </c>
      <c r="AQ143" s="15">
        <v>8</v>
      </c>
      <c r="AR143" s="15">
        <v>50</v>
      </c>
      <c r="AS143" s="15">
        <v>206</v>
      </c>
      <c r="AT143" s="15" t="s">
        <v>71</v>
      </c>
      <c r="AU143" s="15">
        <v>144</v>
      </c>
      <c r="AV143" s="15">
        <v>500</v>
      </c>
      <c r="AW143" s="15" t="s">
        <v>3</v>
      </c>
      <c r="AX143" s="15">
        <v>6</v>
      </c>
      <c r="AY143" s="15">
        <v>252</v>
      </c>
      <c r="AZ143" s="15">
        <v>716</v>
      </c>
      <c r="BA143" s="15">
        <v>6</v>
      </c>
      <c r="BB143" s="15">
        <v>135</v>
      </c>
      <c r="BD143" s="12">
        <f>'Исходные данные'!$AG144*'Исходные данные'!AK144+'Исходные данные'!$AN144*'Исходные данные'!AR144+'Исходные данные'!$AU144*'Исходные данные'!AY144</f>
        <v>16770</v>
      </c>
      <c r="BE143" s="12">
        <f>'Исходные данные'!$AG144*'Исходные данные'!AL144+'Исходные данные'!$AN144*'Исходные данные'!AS144+'Исходные данные'!$AU144*'Исходные данные'!AZ144</f>
        <v>49790</v>
      </c>
      <c r="BF143" s="12">
        <f t="shared" si="28"/>
        <v>49848</v>
      </c>
      <c r="BG143" s="12">
        <f t="shared" si="28"/>
        <v>74760</v>
      </c>
    </row>
    <row r="144" spans="1:59">
      <c r="A144" s="15" t="s">
        <v>427</v>
      </c>
      <c r="B144" s="15" t="s">
        <v>167</v>
      </c>
      <c r="C144" s="15" t="s">
        <v>167</v>
      </c>
      <c r="E144" s="15" t="s">
        <v>128</v>
      </c>
      <c r="F144" s="15">
        <f t="shared" si="41"/>
        <v>999999999</v>
      </c>
      <c r="G144" s="15">
        <f t="shared" si="40"/>
        <v>999999999</v>
      </c>
      <c r="H144" s="15">
        <f t="shared" si="39"/>
        <v>999999999</v>
      </c>
      <c r="I144" s="15">
        <f t="shared" si="38"/>
        <v>999999999</v>
      </c>
      <c r="J144" s="15">
        <f t="shared" si="29"/>
        <v>999999999</v>
      </c>
      <c r="K144" s="15">
        <f t="shared" si="30"/>
        <v>999999999</v>
      </c>
      <c r="L144" s="15">
        <f t="shared" si="31"/>
        <v>1630.8879999999999</v>
      </c>
      <c r="M144" s="15">
        <f t="shared" si="32"/>
        <v>1485.46</v>
      </c>
      <c r="N144" s="15">
        <f t="shared" si="33"/>
        <v>999999999</v>
      </c>
      <c r="O144" s="15">
        <f t="shared" si="34"/>
        <v>999999999</v>
      </c>
      <c r="P144" s="15">
        <f t="shared" si="35"/>
        <v>999999999</v>
      </c>
      <c r="Q144" s="15">
        <f t="shared" si="36"/>
        <v>999999999</v>
      </c>
      <c r="R144" s="15">
        <f t="shared" si="37"/>
        <v>999999999</v>
      </c>
      <c r="S144" s="15">
        <v>1630888</v>
      </c>
      <c r="T144" s="15">
        <v>10000000</v>
      </c>
      <c r="U144" s="15">
        <v>9000000</v>
      </c>
      <c r="V144" s="15">
        <v>2000</v>
      </c>
      <c r="W144" s="15">
        <v>5</v>
      </c>
      <c r="X144" s="20" t="s">
        <v>61</v>
      </c>
      <c r="Y144" s="16">
        <v>1.8055555555555557E-2</v>
      </c>
      <c r="Z144" s="15">
        <v>12</v>
      </c>
      <c r="AA144" s="15">
        <v>250</v>
      </c>
      <c r="AB144" s="15" t="s">
        <v>2</v>
      </c>
      <c r="AC144" s="15">
        <v>1</v>
      </c>
      <c r="AD144" s="15">
        <v>4154</v>
      </c>
      <c r="AE144" s="15">
        <v>6230</v>
      </c>
      <c r="AF144" s="15" t="s">
        <v>5</v>
      </c>
      <c r="AG144" s="15">
        <v>390</v>
      </c>
      <c r="AH144" s="15">
        <v>5000</v>
      </c>
      <c r="AI144" s="15" t="s">
        <v>2</v>
      </c>
      <c r="AJ144" s="15">
        <v>1</v>
      </c>
      <c r="AK144" s="15">
        <v>12</v>
      </c>
      <c r="AL144" s="15">
        <v>20</v>
      </c>
      <c r="AM144" s="15" t="s">
        <v>7</v>
      </c>
      <c r="AN144" s="15">
        <v>65</v>
      </c>
      <c r="AO144" s="15">
        <v>832</v>
      </c>
      <c r="AP144" s="15" t="s">
        <v>4</v>
      </c>
      <c r="AQ144" s="15">
        <v>8</v>
      </c>
      <c r="AR144" s="15">
        <v>50</v>
      </c>
      <c r="AS144" s="15">
        <v>206</v>
      </c>
      <c r="AT144" s="15" t="s">
        <v>24</v>
      </c>
      <c r="AU144" s="15">
        <v>260</v>
      </c>
      <c r="AV144" s="15">
        <v>3332</v>
      </c>
      <c r="AW144" s="15" t="s">
        <v>3</v>
      </c>
      <c r="AX144" s="15">
        <v>4</v>
      </c>
      <c r="AY144" s="15">
        <v>34</v>
      </c>
      <c r="AZ144" s="15">
        <v>110</v>
      </c>
      <c r="BA144" s="15">
        <v>6</v>
      </c>
      <c r="BB144" s="15">
        <v>116</v>
      </c>
      <c r="BD144" s="12">
        <f>'Исходные данные'!$AG145*'Исходные данные'!AK145+'Исходные данные'!$AN145*'Исходные данные'!AR145+'Исходные данные'!$AU145*'Исходные данные'!AY145</f>
        <v>14690</v>
      </c>
      <c r="BE144" s="12">
        <f>'Исходные данные'!$AG145*'Исходные данные'!AL145+'Исходные данные'!$AN145*'Исходные данные'!AS145+'Исходные данные'!$AU145*'Исходные данные'!AZ145</f>
        <v>51870</v>
      </c>
      <c r="BF144" s="12">
        <f t="shared" si="28"/>
        <v>49848</v>
      </c>
      <c r="BG144" s="12">
        <f t="shared" si="28"/>
        <v>74760</v>
      </c>
    </row>
    <row r="145" spans="1:59">
      <c r="A145" s="15" t="s">
        <v>428</v>
      </c>
      <c r="B145" s="15" t="s">
        <v>167</v>
      </c>
      <c r="C145" s="15" t="s">
        <v>167</v>
      </c>
      <c r="E145" s="15" t="s">
        <v>132</v>
      </c>
      <c r="F145" s="15">
        <f t="shared" si="41"/>
        <v>999999999</v>
      </c>
      <c r="G145" s="15">
        <f t="shared" si="40"/>
        <v>999999999</v>
      </c>
      <c r="H145" s="15">
        <f t="shared" si="39"/>
        <v>999999999</v>
      </c>
      <c r="I145" s="15">
        <f t="shared" si="38"/>
        <v>999999999</v>
      </c>
      <c r="J145" s="15">
        <f t="shared" si="29"/>
        <v>999999999</v>
      </c>
      <c r="K145" s="15">
        <f t="shared" si="30"/>
        <v>1630.8879999999999</v>
      </c>
      <c r="L145" s="15">
        <f t="shared" si="31"/>
        <v>1485.46</v>
      </c>
      <c r="M145" s="15">
        <f t="shared" si="32"/>
        <v>999999999</v>
      </c>
      <c r="N145" s="15">
        <f t="shared" si="33"/>
        <v>999999999</v>
      </c>
      <c r="O145" s="15">
        <f t="shared" si="34"/>
        <v>999999999</v>
      </c>
      <c r="P145" s="15">
        <f t="shared" si="35"/>
        <v>999999999</v>
      </c>
      <c r="Q145" s="15">
        <f t="shared" si="36"/>
        <v>999999999</v>
      </c>
      <c r="R145" s="15">
        <f t="shared" si="37"/>
        <v>999999999</v>
      </c>
      <c r="S145" s="15">
        <v>1485460</v>
      </c>
      <c r="T145" s="15">
        <v>10000000</v>
      </c>
      <c r="U145" s="15">
        <v>9000000</v>
      </c>
      <c r="V145" s="15">
        <v>2000</v>
      </c>
      <c r="W145" s="15">
        <v>5</v>
      </c>
      <c r="X145" s="20" t="s">
        <v>61</v>
      </c>
      <c r="Y145" s="16">
        <v>1.8055555555555557E-2</v>
      </c>
      <c r="Z145" s="15">
        <v>12</v>
      </c>
      <c r="AA145" s="15">
        <v>250</v>
      </c>
      <c r="AB145" s="15" t="s">
        <v>2</v>
      </c>
      <c r="AC145" s="15">
        <v>1</v>
      </c>
      <c r="AD145" s="15">
        <v>4154</v>
      </c>
      <c r="AE145" s="15">
        <v>6230</v>
      </c>
      <c r="AF145" s="15" t="s">
        <v>5</v>
      </c>
      <c r="AG145" s="15">
        <v>390</v>
      </c>
      <c r="AH145" s="15">
        <v>5000</v>
      </c>
      <c r="AI145" s="15" t="s">
        <v>2</v>
      </c>
      <c r="AJ145" s="15">
        <v>1</v>
      </c>
      <c r="AK145" s="15">
        <v>12</v>
      </c>
      <c r="AL145" s="15">
        <v>20</v>
      </c>
      <c r="AM145" s="15" t="s">
        <v>7</v>
      </c>
      <c r="AN145" s="15">
        <v>65</v>
      </c>
      <c r="AO145" s="15">
        <v>832</v>
      </c>
      <c r="AP145" s="15" t="s">
        <v>4</v>
      </c>
      <c r="AQ145" s="15">
        <v>8</v>
      </c>
      <c r="AR145" s="15">
        <v>50</v>
      </c>
      <c r="AS145" s="15">
        <v>206</v>
      </c>
      <c r="AT145" s="15" t="s">
        <v>73</v>
      </c>
      <c r="AU145" s="15">
        <v>260</v>
      </c>
      <c r="AV145" s="15">
        <v>3332</v>
      </c>
      <c r="AW145" s="15" t="s">
        <v>3</v>
      </c>
      <c r="AX145" s="15">
        <v>3</v>
      </c>
      <c r="AY145" s="15">
        <v>26</v>
      </c>
      <c r="AZ145" s="15">
        <v>118</v>
      </c>
      <c r="BA145" s="15">
        <v>6</v>
      </c>
      <c r="BB145" s="15">
        <v>117</v>
      </c>
      <c r="BD145" s="12">
        <f>'Исходные данные'!$AG146*'Исходные данные'!AK146+'Исходные данные'!$AN146*'Исходные данные'!AR146+'Исходные данные'!$AU146*'Исходные данные'!AY146</f>
        <v>22816</v>
      </c>
      <c r="BE145" s="12">
        <f>'Исходные данные'!$AG146*'Исходные данные'!AL146+'Исходные данные'!$AN146*'Исходные данные'!AS146+'Исходные данные'!$AU146*'Исходные данные'!AZ146</f>
        <v>59616</v>
      </c>
      <c r="BF145" s="12">
        <f t="shared" si="28"/>
        <v>74559</v>
      </c>
      <c r="BG145" s="12">
        <f t="shared" si="28"/>
        <v>96841</v>
      </c>
    </row>
    <row r="146" spans="1:59" ht="15" customHeight="1">
      <c r="A146" s="15" t="s">
        <v>429</v>
      </c>
      <c r="B146" s="15" t="s">
        <v>169</v>
      </c>
      <c r="C146" s="15" t="s">
        <v>169</v>
      </c>
      <c r="E146" s="15" t="s">
        <v>130</v>
      </c>
      <c r="F146" s="15">
        <f t="shared" si="41"/>
        <v>999999999</v>
      </c>
      <c r="G146" s="15">
        <f t="shared" si="40"/>
        <v>999999999</v>
      </c>
      <c r="H146" s="15">
        <f t="shared" si="39"/>
        <v>999999999</v>
      </c>
      <c r="I146" s="15">
        <f t="shared" si="38"/>
        <v>999999999</v>
      </c>
      <c r="J146" s="15">
        <f t="shared" si="29"/>
        <v>999999999</v>
      </c>
      <c r="K146" s="15">
        <f t="shared" si="30"/>
        <v>999999999</v>
      </c>
      <c r="L146" s="15">
        <f t="shared" si="31"/>
        <v>3999.3119999999999</v>
      </c>
      <c r="M146" s="15">
        <f t="shared" si="32"/>
        <v>3427.98</v>
      </c>
      <c r="N146" s="15">
        <f t="shared" si="33"/>
        <v>999999999</v>
      </c>
      <c r="O146" s="15">
        <f t="shared" si="34"/>
        <v>999999999</v>
      </c>
      <c r="P146" s="15">
        <f t="shared" si="35"/>
        <v>999999999</v>
      </c>
      <c r="Q146" s="15">
        <f t="shared" si="36"/>
        <v>999999999</v>
      </c>
      <c r="R146" s="15">
        <f t="shared" si="37"/>
        <v>999999999</v>
      </c>
      <c r="S146" s="15">
        <v>3999312</v>
      </c>
      <c r="T146" s="15">
        <v>10000000</v>
      </c>
      <c r="U146" s="15">
        <v>9000000</v>
      </c>
      <c r="V146" s="15">
        <v>2000</v>
      </c>
      <c r="W146" s="15">
        <v>5</v>
      </c>
      <c r="X146" s="20" t="s">
        <v>63</v>
      </c>
      <c r="Y146" s="16">
        <v>2.2222222222222223E-2</v>
      </c>
      <c r="Z146" s="15">
        <v>1</v>
      </c>
      <c r="AA146" s="15">
        <v>14</v>
      </c>
      <c r="AB146" s="15" t="s">
        <v>3</v>
      </c>
      <c r="AC146" s="15">
        <v>10</v>
      </c>
      <c r="AD146" s="15">
        <v>74559</v>
      </c>
      <c r="AE146" s="15">
        <v>96841</v>
      </c>
      <c r="AF146" s="15" t="s">
        <v>5</v>
      </c>
      <c r="AG146" s="15">
        <v>480</v>
      </c>
      <c r="AH146" s="15">
        <v>5000</v>
      </c>
      <c r="AI146" s="15" t="s">
        <v>2</v>
      </c>
      <c r="AJ146" s="15">
        <v>1</v>
      </c>
      <c r="AK146" s="15">
        <v>12</v>
      </c>
      <c r="AL146" s="15">
        <v>20</v>
      </c>
      <c r="AM146" s="15" t="s">
        <v>7</v>
      </c>
      <c r="AN146" s="15">
        <v>80</v>
      </c>
      <c r="AO146" s="15">
        <v>832</v>
      </c>
      <c r="AP146" s="15" t="s">
        <v>4</v>
      </c>
      <c r="AQ146" s="15">
        <v>8</v>
      </c>
      <c r="AR146" s="15">
        <v>50</v>
      </c>
      <c r="AS146" s="15">
        <v>206</v>
      </c>
      <c r="AT146" s="15" t="s">
        <v>10</v>
      </c>
      <c r="AU146" s="15">
        <v>64</v>
      </c>
      <c r="AV146" s="15">
        <v>666</v>
      </c>
      <c r="AW146" s="15" t="s">
        <v>2</v>
      </c>
      <c r="AX146" s="15">
        <v>4</v>
      </c>
      <c r="AY146" s="15">
        <v>204</v>
      </c>
      <c r="AZ146" s="15">
        <v>524</v>
      </c>
      <c r="BA146" s="15">
        <v>6</v>
      </c>
      <c r="BB146" s="15">
        <v>125</v>
      </c>
      <c r="BD146" s="12">
        <f>'Исходные данные'!$AG147*'Исходные данные'!AK147+'Исходные данные'!$AN147*'Исходные данные'!AR147+'Исходные данные'!$AU147*'Исходные данные'!AY147</f>
        <v>21856</v>
      </c>
      <c r="BE146" s="12">
        <f>'Исходные данные'!$AG147*'Исходные данные'!AL147+'Исходные данные'!$AN147*'Исходные данные'!AS147+'Исходные данные'!$AU147*'Исходные данные'!AZ147</f>
        <v>60448</v>
      </c>
      <c r="BF146" s="12">
        <f t="shared" si="28"/>
        <v>74559</v>
      </c>
      <c r="BG146" s="12">
        <f t="shared" si="28"/>
        <v>96841</v>
      </c>
    </row>
    <row r="147" spans="1:59">
      <c r="A147" s="15" t="s">
        <v>430</v>
      </c>
      <c r="B147" s="15" t="s">
        <v>169</v>
      </c>
      <c r="C147" s="15" t="s">
        <v>169</v>
      </c>
      <c r="E147" s="15" t="s">
        <v>131</v>
      </c>
      <c r="F147" s="15">
        <f t="shared" si="41"/>
        <v>999999999</v>
      </c>
      <c r="G147" s="15">
        <f t="shared" si="40"/>
        <v>999999999</v>
      </c>
      <c r="H147" s="15">
        <f t="shared" si="39"/>
        <v>999999999</v>
      </c>
      <c r="I147" s="15">
        <f t="shared" si="38"/>
        <v>999999999</v>
      </c>
      <c r="J147" s="15">
        <f t="shared" si="29"/>
        <v>999999999</v>
      </c>
      <c r="K147" s="15">
        <f t="shared" si="30"/>
        <v>3999.3119999999999</v>
      </c>
      <c r="L147" s="15">
        <f t="shared" si="31"/>
        <v>3427.98</v>
      </c>
      <c r="M147" s="15">
        <f t="shared" si="32"/>
        <v>999999999</v>
      </c>
      <c r="N147" s="15">
        <f t="shared" si="33"/>
        <v>999999999</v>
      </c>
      <c r="O147" s="15">
        <f t="shared" si="34"/>
        <v>999999999</v>
      </c>
      <c r="P147" s="15">
        <f t="shared" si="35"/>
        <v>999999999</v>
      </c>
      <c r="Q147" s="15">
        <f t="shared" si="36"/>
        <v>999999999</v>
      </c>
      <c r="R147" s="15">
        <f t="shared" si="37"/>
        <v>999999999</v>
      </c>
      <c r="S147" s="15">
        <v>3427980</v>
      </c>
      <c r="T147" s="15">
        <v>10000000</v>
      </c>
      <c r="U147" s="15">
        <v>9000000</v>
      </c>
      <c r="V147" s="15">
        <v>2000</v>
      </c>
      <c r="W147" s="15">
        <v>5</v>
      </c>
      <c r="X147" s="20" t="s">
        <v>63</v>
      </c>
      <c r="Y147" s="16">
        <v>2.2222222222222223E-2</v>
      </c>
      <c r="Z147" s="15">
        <v>1</v>
      </c>
      <c r="AA147" s="15">
        <v>14</v>
      </c>
      <c r="AB147" s="15" t="s">
        <v>3</v>
      </c>
      <c r="AC147" s="15">
        <v>10</v>
      </c>
      <c r="AD147" s="15">
        <v>74559</v>
      </c>
      <c r="AE147" s="15">
        <v>96841</v>
      </c>
      <c r="AF147" s="15" t="s">
        <v>5</v>
      </c>
      <c r="AG147" s="15">
        <v>480</v>
      </c>
      <c r="AH147" s="15">
        <v>5000</v>
      </c>
      <c r="AI147" s="15" t="s">
        <v>2</v>
      </c>
      <c r="AJ147" s="15">
        <v>1</v>
      </c>
      <c r="AK147" s="15">
        <v>12</v>
      </c>
      <c r="AL147" s="15">
        <v>20</v>
      </c>
      <c r="AM147" s="15" t="s">
        <v>7</v>
      </c>
      <c r="AN147" s="15">
        <v>80</v>
      </c>
      <c r="AO147" s="15">
        <v>832</v>
      </c>
      <c r="AP147" s="15" t="s">
        <v>4</v>
      </c>
      <c r="AQ147" s="15">
        <v>8</v>
      </c>
      <c r="AR147" s="15">
        <v>50</v>
      </c>
      <c r="AS147" s="15">
        <v>206</v>
      </c>
      <c r="AT147" s="15" t="s">
        <v>71</v>
      </c>
      <c r="AU147" s="15">
        <v>48</v>
      </c>
      <c r="AV147" s="15">
        <v>500</v>
      </c>
      <c r="AW147" s="15" t="s">
        <v>3</v>
      </c>
      <c r="AX147" s="15">
        <v>6</v>
      </c>
      <c r="AY147" s="15">
        <v>252</v>
      </c>
      <c r="AZ147" s="15">
        <v>716</v>
      </c>
      <c r="BA147" s="15">
        <v>6</v>
      </c>
      <c r="BB147" s="15">
        <v>126</v>
      </c>
      <c r="BD147" s="12">
        <f>'Исходные данные'!$AG148*'Исходные данные'!AK148+'Исходные данные'!$AN148*'Исходные данные'!AR148+'Исходные данные'!$AU148*'Исходные данные'!AY148</f>
        <v>35650</v>
      </c>
      <c r="BE147" s="12">
        <f>'Исходные данные'!$AG148*'Исходные данные'!AL148+'Исходные данные'!$AN148*'Исходные данные'!AS148+'Исходные данные'!$AU148*'Исходные данные'!AZ148</f>
        <v>93150</v>
      </c>
      <c r="BF147" s="12">
        <f t="shared" si="28"/>
        <v>103470</v>
      </c>
      <c r="BG147" s="12">
        <f t="shared" si="28"/>
        <v>145842</v>
      </c>
    </row>
    <row r="148" spans="1:59">
      <c r="A148" s="15" t="s">
        <v>431</v>
      </c>
      <c r="B148" s="15" t="s">
        <v>168</v>
      </c>
      <c r="C148" s="15" t="s">
        <v>168</v>
      </c>
      <c r="E148" s="15" t="s">
        <v>130</v>
      </c>
      <c r="F148" s="15">
        <f t="shared" si="41"/>
        <v>999999999</v>
      </c>
      <c r="G148" s="15">
        <f t="shared" si="40"/>
        <v>999999999</v>
      </c>
      <c r="H148" s="15">
        <f t="shared" si="39"/>
        <v>999999999</v>
      </c>
      <c r="I148" s="15">
        <f t="shared" si="38"/>
        <v>999999999</v>
      </c>
      <c r="J148" s="15">
        <f t="shared" si="29"/>
        <v>999999999</v>
      </c>
      <c r="K148" s="15">
        <f t="shared" si="30"/>
        <v>999999999</v>
      </c>
      <c r="L148" s="15">
        <f t="shared" si="31"/>
        <v>2150.2800000000002</v>
      </c>
      <c r="M148" s="15">
        <f t="shared" si="32"/>
        <v>2041.2080000000001</v>
      </c>
      <c r="N148" s="15">
        <f t="shared" si="33"/>
        <v>999999999</v>
      </c>
      <c r="O148" s="15">
        <f t="shared" si="34"/>
        <v>999999999</v>
      </c>
      <c r="P148" s="15">
        <f t="shared" si="35"/>
        <v>999999999</v>
      </c>
      <c r="Q148" s="15">
        <f t="shared" si="36"/>
        <v>999999999</v>
      </c>
      <c r="R148" s="15">
        <f t="shared" si="37"/>
        <v>999999999</v>
      </c>
      <c r="S148" s="15">
        <v>2150280</v>
      </c>
      <c r="T148" s="15">
        <v>10000000</v>
      </c>
      <c r="U148" s="15">
        <v>9000000</v>
      </c>
      <c r="V148" s="15">
        <v>2000</v>
      </c>
      <c r="W148" s="15">
        <v>5</v>
      </c>
      <c r="X148" s="20" t="s">
        <v>62</v>
      </c>
      <c r="Y148" s="16">
        <v>3.4722222222222224E-2</v>
      </c>
      <c r="Z148" s="15">
        <v>6</v>
      </c>
      <c r="AA148" s="15">
        <v>62</v>
      </c>
      <c r="AB148" s="15" t="s">
        <v>2</v>
      </c>
      <c r="AC148" s="15">
        <v>3</v>
      </c>
      <c r="AD148" s="15">
        <v>17245</v>
      </c>
      <c r="AE148" s="15">
        <v>24307</v>
      </c>
      <c r="AF148" s="15" t="s">
        <v>5</v>
      </c>
      <c r="AG148" s="15">
        <v>750</v>
      </c>
      <c r="AH148" s="15">
        <v>5000</v>
      </c>
      <c r="AI148" s="15" t="s">
        <v>2</v>
      </c>
      <c r="AJ148" s="15">
        <v>1</v>
      </c>
      <c r="AK148" s="15">
        <v>12</v>
      </c>
      <c r="AL148" s="15">
        <v>20</v>
      </c>
      <c r="AM148" s="15" t="s">
        <v>7</v>
      </c>
      <c r="AN148" s="15">
        <v>125</v>
      </c>
      <c r="AO148" s="15">
        <v>832</v>
      </c>
      <c r="AP148" s="15" t="s">
        <v>4</v>
      </c>
      <c r="AQ148" s="15">
        <v>8</v>
      </c>
      <c r="AR148" s="15">
        <v>50</v>
      </c>
      <c r="AS148" s="15">
        <v>206</v>
      </c>
      <c r="AT148" s="15" t="s">
        <v>10</v>
      </c>
      <c r="AU148" s="15">
        <v>100</v>
      </c>
      <c r="AV148" s="15">
        <v>666</v>
      </c>
      <c r="AW148" s="15" t="s">
        <v>2</v>
      </c>
      <c r="AX148" s="15">
        <v>4</v>
      </c>
      <c r="AY148" s="15">
        <v>204</v>
      </c>
      <c r="AZ148" s="15">
        <v>524</v>
      </c>
      <c r="BA148" s="15">
        <v>6</v>
      </c>
      <c r="BB148" s="15">
        <v>118</v>
      </c>
      <c r="BD148" s="12">
        <f>'Исходные данные'!$AG149*'Исходные данные'!AK149+'Исходные данные'!$AN149*'Исходные данные'!AR149+'Исходные данные'!$AU149*'Исходные данные'!AY149</f>
        <v>28250</v>
      </c>
      <c r="BE148" s="12">
        <f>'Исходные данные'!$AG149*'Исходные данные'!AL149+'Исходные данные'!$AN149*'Исходные данные'!AS149+'Исходные данные'!$AU149*'Исходные данные'!AZ149</f>
        <v>99750</v>
      </c>
      <c r="BF148" s="12">
        <f t="shared" si="28"/>
        <v>103470</v>
      </c>
      <c r="BG148" s="12">
        <f t="shared" si="28"/>
        <v>145842</v>
      </c>
    </row>
    <row r="149" spans="1:59">
      <c r="A149" s="15" t="s">
        <v>432</v>
      </c>
      <c r="B149" s="15" t="s">
        <v>168</v>
      </c>
      <c r="C149" s="15" t="s">
        <v>168</v>
      </c>
      <c r="E149" s="15" t="s">
        <v>132</v>
      </c>
      <c r="F149" s="15">
        <f t="shared" si="41"/>
        <v>999999999</v>
      </c>
      <c r="G149" s="15">
        <f t="shared" si="40"/>
        <v>999999999</v>
      </c>
      <c r="H149" s="15">
        <f t="shared" si="39"/>
        <v>999999999</v>
      </c>
      <c r="I149" s="15">
        <f t="shared" si="38"/>
        <v>999999999</v>
      </c>
      <c r="J149" s="15">
        <f t="shared" si="29"/>
        <v>999999999</v>
      </c>
      <c r="K149" s="15">
        <f t="shared" si="30"/>
        <v>2150.2800000000002</v>
      </c>
      <c r="L149" s="15">
        <f t="shared" si="31"/>
        <v>2041.2080000000001</v>
      </c>
      <c r="M149" s="15">
        <f t="shared" si="32"/>
        <v>999999999</v>
      </c>
      <c r="N149" s="15">
        <f t="shared" si="33"/>
        <v>999999999</v>
      </c>
      <c r="O149" s="15">
        <f t="shared" si="34"/>
        <v>999999999</v>
      </c>
      <c r="P149" s="15">
        <f t="shared" si="35"/>
        <v>999999999</v>
      </c>
      <c r="Q149" s="15">
        <f t="shared" si="36"/>
        <v>999999999</v>
      </c>
      <c r="R149" s="15">
        <f t="shared" si="37"/>
        <v>999999999</v>
      </c>
      <c r="S149" s="15">
        <v>2041208</v>
      </c>
      <c r="T149" s="15">
        <v>10000000</v>
      </c>
      <c r="U149" s="15">
        <v>9000000</v>
      </c>
      <c r="V149" s="15">
        <v>2000</v>
      </c>
      <c r="W149" s="15">
        <v>5</v>
      </c>
      <c r="X149" s="20" t="s">
        <v>62</v>
      </c>
      <c r="Y149" s="16">
        <v>3.4722222222222224E-2</v>
      </c>
      <c r="Z149" s="15">
        <v>6</v>
      </c>
      <c r="AA149" s="15">
        <v>62</v>
      </c>
      <c r="AB149" s="15" t="s">
        <v>2</v>
      </c>
      <c r="AC149" s="15">
        <v>3</v>
      </c>
      <c r="AD149" s="15">
        <v>17245</v>
      </c>
      <c r="AE149" s="15">
        <v>24307</v>
      </c>
      <c r="AF149" s="15" t="s">
        <v>5</v>
      </c>
      <c r="AG149" s="15">
        <v>750</v>
      </c>
      <c r="AH149" s="15">
        <v>5000</v>
      </c>
      <c r="AI149" s="15" t="s">
        <v>2</v>
      </c>
      <c r="AJ149" s="15">
        <v>1</v>
      </c>
      <c r="AK149" s="15">
        <v>12</v>
      </c>
      <c r="AL149" s="15">
        <v>20</v>
      </c>
      <c r="AM149" s="15" t="s">
        <v>7</v>
      </c>
      <c r="AN149" s="15">
        <v>125</v>
      </c>
      <c r="AO149" s="15">
        <v>832</v>
      </c>
      <c r="AP149" s="15" t="s">
        <v>4</v>
      </c>
      <c r="AQ149" s="15">
        <v>8</v>
      </c>
      <c r="AR149" s="15">
        <v>50</v>
      </c>
      <c r="AS149" s="15">
        <v>206</v>
      </c>
      <c r="AT149" s="15" t="s">
        <v>73</v>
      </c>
      <c r="AU149" s="15">
        <v>500</v>
      </c>
      <c r="AV149" s="15">
        <v>3332</v>
      </c>
      <c r="AW149" s="15" t="s">
        <v>3</v>
      </c>
      <c r="AX149" s="15">
        <v>3</v>
      </c>
      <c r="AY149" s="15">
        <v>26</v>
      </c>
      <c r="AZ149" s="15">
        <v>118</v>
      </c>
      <c r="BA149" s="15">
        <v>6</v>
      </c>
      <c r="BB149" s="15">
        <v>119</v>
      </c>
      <c r="BD149" s="12">
        <f>'Исходные данные'!$AG150*'Исходные данные'!AK150+'Исходные данные'!$AN150*'Исходные данные'!AR150+'Исходные данные'!$AU150*'Исходные данные'!AY150</f>
        <v>146162</v>
      </c>
      <c r="BE149" s="12">
        <f>'Исходные данные'!$AG150*'Исходные данные'!AL150+'Исходные данные'!$AN150*'Исходные данные'!AS150+'Исходные данные'!$AU150*'Исходные данные'!AZ150</f>
        <v>404246</v>
      </c>
      <c r="BF149" s="12">
        <f t="shared" si="28"/>
        <v>514205</v>
      </c>
      <c r="BG149" s="12">
        <f t="shared" si="28"/>
        <v>654435</v>
      </c>
    </row>
    <row r="150" spans="1:59">
      <c r="A150" s="15" t="s">
        <v>433</v>
      </c>
      <c r="B150" s="15" t="s">
        <v>156</v>
      </c>
      <c r="C150" s="15" t="s">
        <v>156</v>
      </c>
      <c r="E150" s="15" t="s">
        <v>131</v>
      </c>
      <c r="F150" s="15">
        <f t="shared" si="41"/>
        <v>999999999</v>
      </c>
      <c r="G150" s="15">
        <f t="shared" si="40"/>
        <v>999999999</v>
      </c>
      <c r="H150" s="15">
        <f t="shared" si="39"/>
        <v>999999999</v>
      </c>
      <c r="I150" s="15">
        <f t="shared" si="38"/>
        <v>999999999</v>
      </c>
      <c r="J150" s="15">
        <f t="shared" si="29"/>
        <v>999999999</v>
      </c>
      <c r="K150" s="15">
        <f t="shared" si="30"/>
        <v>999999999</v>
      </c>
      <c r="L150" s="15">
        <f t="shared" si="31"/>
        <v>4212.26</v>
      </c>
      <c r="M150" s="15">
        <f t="shared" si="32"/>
        <v>999999999</v>
      </c>
      <c r="N150" s="15">
        <f t="shared" si="33"/>
        <v>999999999</v>
      </c>
      <c r="O150" s="15">
        <f t="shared" si="34"/>
        <v>999999999</v>
      </c>
      <c r="P150" s="15">
        <f t="shared" si="35"/>
        <v>999999999</v>
      </c>
      <c r="Q150" s="15">
        <f t="shared" si="36"/>
        <v>999999999</v>
      </c>
      <c r="R150" s="15">
        <f t="shared" si="37"/>
        <v>999999999</v>
      </c>
      <c r="S150" s="15">
        <v>4212260</v>
      </c>
      <c r="T150" s="15">
        <v>10000000</v>
      </c>
      <c r="U150" s="15">
        <v>9000000</v>
      </c>
      <c r="V150" s="15">
        <v>2000</v>
      </c>
      <c r="W150" s="15">
        <v>5</v>
      </c>
      <c r="X150" s="20" t="s">
        <v>50</v>
      </c>
      <c r="Y150" s="16">
        <v>0.14861111111111111</v>
      </c>
      <c r="Z150" s="15">
        <v>5</v>
      </c>
      <c r="AA150" s="15">
        <v>10</v>
      </c>
      <c r="AB150" s="15" t="s">
        <v>2</v>
      </c>
      <c r="AC150" s="15">
        <v>1</v>
      </c>
      <c r="AD150" s="15">
        <v>102841</v>
      </c>
      <c r="AE150" s="15">
        <v>130887</v>
      </c>
      <c r="AF150" s="15" t="s">
        <v>5</v>
      </c>
      <c r="AG150" s="15">
        <v>3210</v>
      </c>
      <c r="AH150" s="15">
        <v>5000</v>
      </c>
      <c r="AI150" s="15" t="s">
        <v>2</v>
      </c>
      <c r="AJ150" s="15">
        <v>1</v>
      </c>
      <c r="AK150" s="15">
        <v>12</v>
      </c>
      <c r="AL150" s="15">
        <v>20</v>
      </c>
      <c r="AM150" s="15" t="s">
        <v>7</v>
      </c>
      <c r="AN150" s="15">
        <v>535</v>
      </c>
      <c r="AO150" s="15">
        <v>832</v>
      </c>
      <c r="AP150" s="15" t="s">
        <v>4</v>
      </c>
      <c r="AQ150" s="15">
        <v>8</v>
      </c>
      <c r="AR150" s="15">
        <v>50</v>
      </c>
      <c r="AS150" s="15">
        <v>206</v>
      </c>
      <c r="AT150" s="15" t="s">
        <v>71</v>
      </c>
      <c r="AU150" s="15">
        <v>321</v>
      </c>
      <c r="AV150" s="15">
        <v>500</v>
      </c>
      <c r="AW150" s="15" t="s">
        <v>3</v>
      </c>
      <c r="AX150" s="15">
        <v>6</v>
      </c>
      <c r="AY150" s="15">
        <v>252</v>
      </c>
      <c r="AZ150" s="15">
        <v>716</v>
      </c>
      <c r="BA150" s="15">
        <v>6</v>
      </c>
      <c r="BB150" s="15">
        <v>94</v>
      </c>
      <c r="BD150" s="12">
        <f>'Исходные данные'!$AG151*'Исходные данные'!AK151+'Исходные данные'!$AN151*'Исходные данные'!AR151+'Исходные данные'!$AU151*'Исходные данные'!AY151</f>
        <v>1080</v>
      </c>
      <c r="BE150" s="12">
        <f>'Исходные данные'!$AG151*'Исходные данные'!AL151+'Исходные данные'!$AN151*'Исходные данные'!AS151+'Исходные данные'!$AU151*'Исходные данные'!AZ151</f>
        <v>1800</v>
      </c>
      <c r="BF150" s="12">
        <f t="shared" si="28"/>
        <v>1330</v>
      </c>
      <c r="BG150" s="12">
        <f t="shared" si="28"/>
        <v>2470</v>
      </c>
    </row>
    <row r="151" spans="1:59">
      <c r="A151" s="15" t="s">
        <v>434</v>
      </c>
      <c r="B151" s="15" t="s">
        <v>180</v>
      </c>
      <c r="C151" s="15" t="s">
        <v>435</v>
      </c>
      <c r="D151" s="15" t="s">
        <v>26</v>
      </c>
      <c r="E151" s="15" t="s">
        <v>129</v>
      </c>
      <c r="F151" s="15">
        <f t="shared" si="41"/>
        <v>999999999</v>
      </c>
      <c r="G151" s="15">
        <f t="shared" si="40"/>
        <v>999999999</v>
      </c>
      <c r="H151" s="15">
        <f t="shared" si="39"/>
        <v>999999999</v>
      </c>
      <c r="I151" s="15">
        <f t="shared" si="38"/>
        <v>999999999</v>
      </c>
      <c r="J151" s="15">
        <f t="shared" si="29"/>
        <v>999999999</v>
      </c>
      <c r="K151" s="15">
        <f t="shared" si="30"/>
        <v>999999999</v>
      </c>
      <c r="L151" s="15">
        <f t="shared" si="31"/>
        <v>561.52800000000002</v>
      </c>
      <c r="M151" s="15">
        <f t="shared" si="32"/>
        <v>999999999</v>
      </c>
      <c r="N151" s="15">
        <f t="shared" si="33"/>
        <v>999999999</v>
      </c>
      <c r="O151" s="15">
        <f t="shared" si="34"/>
        <v>999999999</v>
      </c>
      <c r="P151" s="15">
        <f t="shared" si="35"/>
        <v>999999999</v>
      </c>
      <c r="Q151" s="15">
        <f t="shared" si="36"/>
        <v>999999999</v>
      </c>
      <c r="R151" s="15">
        <f t="shared" si="37"/>
        <v>999999999</v>
      </c>
      <c r="S151" s="15">
        <v>561528</v>
      </c>
      <c r="T151" s="15">
        <v>16777215</v>
      </c>
      <c r="U151" s="15">
        <v>15000000</v>
      </c>
      <c r="V151" s="15">
        <v>1500</v>
      </c>
      <c r="W151" s="15">
        <v>5</v>
      </c>
      <c r="X151" s="20" t="s">
        <v>14</v>
      </c>
      <c r="Y151" s="16">
        <v>8.3333333333333339E-4</v>
      </c>
      <c r="Z151" s="15">
        <v>5</v>
      </c>
      <c r="AA151" s="15">
        <v>1380</v>
      </c>
      <c r="AB151" s="15" t="s">
        <v>2</v>
      </c>
      <c r="AC151" s="15">
        <v>6</v>
      </c>
      <c r="AD151" s="15">
        <v>266</v>
      </c>
      <c r="AE151" s="15">
        <v>494</v>
      </c>
      <c r="AF151" s="15" t="s">
        <v>5</v>
      </c>
      <c r="AG151" s="15">
        <v>90</v>
      </c>
      <c r="AH151" s="15">
        <v>25000</v>
      </c>
      <c r="AI151" s="15" t="s">
        <v>2</v>
      </c>
      <c r="AJ151" s="15">
        <v>1</v>
      </c>
      <c r="AK151" s="15">
        <v>12</v>
      </c>
      <c r="AL151" s="15">
        <v>20</v>
      </c>
      <c r="AM151" s="15">
        <v>0</v>
      </c>
      <c r="AN151" s="15">
        <v>0</v>
      </c>
      <c r="AO151" s="15">
        <v>0</v>
      </c>
      <c r="AP151" s="15">
        <v>0</v>
      </c>
      <c r="AQ151" s="15">
        <v>0</v>
      </c>
      <c r="AR151" s="15">
        <v>0</v>
      </c>
      <c r="AS151" s="15">
        <v>0</v>
      </c>
      <c r="AT151" s="15">
        <v>0</v>
      </c>
      <c r="AU151" s="15">
        <v>0</v>
      </c>
      <c r="AV151" s="15">
        <v>0</v>
      </c>
      <c r="AW151" s="15">
        <v>0</v>
      </c>
      <c r="AX151" s="15">
        <v>0</v>
      </c>
      <c r="AY151" s="15">
        <v>0</v>
      </c>
      <c r="AZ151" s="15">
        <v>0</v>
      </c>
      <c r="BA151" s="15">
        <v>6</v>
      </c>
      <c r="BB151" s="15">
        <v>150</v>
      </c>
      <c r="BD151" s="12">
        <f>'Исходные данные'!$AG152*'Исходные данные'!AK152+'Исходные данные'!$AN152*'Исходные данные'!AR152+'Исходные данные'!$AU152*'Исходные данные'!AY152</f>
        <v>432</v>
      </c>
      <c r="BE151" s="12">
        <f>'Исходные данные'!$AG152*'Исходные данные'!AL152+'Исходные данные'!$AN152*'Исходные данные'!AS152+'Исходные данные'!$AU152*'Исходные данные'!AZ152</f>
        <v>720</v>
      </c>
      <c r="BF151" s="12">
        <f t="shared" si="28"/>
        <v>532</v>
      </c>
      <c r="BG151" s="12">
        <f t="shared" si="28"/>
        <v>988</v>
      </c>
    </row>
    <row r="152" spans="1:59">
      <c r="A152" s="15" t="s">
        <v>436</v>
      </c>
      <c r="B152" s="15" t="s">
        <v>179</v>
      </c>
      <c r="C152" s="15" t="s">
        <v>435</v>
      </c>
      <c r="D152" s="15" t="s">
        <v>3</v>
      </c>
      <c r="E152" s="15" t="s">
        <v>129</v>
      </c>
      <c r="F152" s="15">
        <f t="shared" si="41"/>
        <v>999999999</v>
      </c>
      <c r="G152" s="15">
        <f t="shared" si="40"/>
        <v>999999999</v>
      </c>
      <c r="H152" s="15">
        <f t="shared" si="39"/>
        <v>999999999</v>
      </c>
      <c r="I152" s="15">
        <f t="shared" si="38"/>
        <v>999999999</v>
      </c>
      <c r="J152" s="15">
        <f t="shared" si="29"/>
        <v>999999999</v>
      </c>
      <c r="K152" s="15">
        <f t="shared" si="30"/>
        <v>999999999</v>
      </c>
      <c r="L152" s="15">
        <f t="shared" si="31"/>
        <v>224.636</v>
      </c>
      <c r="M152" s="15">
        <f t="shared" si="32"/>
        <v>999999999</v>
      </c>
      <c r="N152" s="15">
        <f t="shared" si="33"/>
        <v>999999999</v>
      </c>
      <c r="O152" s="15">
        <f t="shared" si="34"/>
        <v>999999999</v>
      </c>
      <c r="P152" s="15">
        <f t="shared" si="35"/>
        <v>999999999</v>
      </c>
      <c r="Q152" s="15">
        <f t="shared" si="36"/>
        <v>999999999</v>
      </c>
      <c r="R152" s="15">
        <f t="shared" si="37"/>
        <v>999999999</v>
      </c>
      <c r="S152" s="15">
        <v>224636</v>
      </c>
      <c r="T152" s="15">
        <v>9000000</v>
      </c>
      <c r="U152" s="15">
        <v>10000000</v>
      </c>
      <c r="V152" s="15">
        <v>1500</v>
      </c>
      <c r="W152" s="15">
        <v>5</v>
      </c>
      <c r="X152" s="20" t="s">
        <v>14</v>
      </c>
      <c r="Y152" s="16">
        <v>8.3333333333333339E-4</v>
      </c>
      <c r="Z152" s="15">
        <v>2</v>
      </c>
      <c r="AA152" s="15">
        <v>552</v>
      </c>
      <c r="AB152" s="15" t="s">
        <v>2</v>
      </c>
      <c r="AC152" s="15">
        <v>6</v>
      </c>
      <c r="AD152" s="15">
        <v>266</v>
      </c>
      <c r="AE152" s="15">
        <v>494</v>
      </c>
      <c r="AF152" s="15" t="s">
        <v>5</v>
      </c>
      <c r="AG152" s="15">
        <v>36</v>
      </c>
      <c r="AH152" s="15">
        <v>10000</v>
      </c>
      <c r="AI152" s="15" t="s">
        <v>2</v>
      </c>
      <c r="AJ152" s="15">
        <v>1</v>
      </c>
      <c r="AK152" s="15">
        <v>12</v>
      </c>
      <c r="AL152" s="15">
        <v>20</v>
      </c>
      <c r="AM152" s="15">
        <v>0</v>
      </c>
      <c r="AN152" s="15">
        <v>0</v>
      </c>
      <c r="AO152" s="15">
        <v>0</v>
      </c>
      <c r="AP152" s="15">
        <v>0</v>
      </c>
      <c r="AQ152" s="15">
        <v>0</v>
      </c>
      <c r="AR152" s="15">
        <v>0</v>
      </c>
      <c r="AS152" s="15">
        <v>0</v>
      </c>
      <c r="AT152" s="15">
        <v>0</v>
      </c>
      <c r="AU152" s="15">
        <v>0</v>
      </c>
      <c r="AV152" s="15">
        <v>0</v>
      </c>
      <c r="AW152" s="15">
        <v>0</v>
      </c>
      <c r="AX152" s="15">
        <v>0</v>
      </c>
      <c r="AY152" s="15">
        <v>0</v>
      </c>
      <c r="AZ152" s="15">
        <v>0</v>
      </c>
      <c r="BA152" s="15">
        <v>6</v>
      </c>
      <c r="BB152" s="15">
        <v>149</v>
      </c>
      <c r="BD152" s="12">
        <f>'Исходные данные'!$AG153*'Исходные данные'!AK153+'Исходные данные'!$AN153*'Исходные данные'!AR153+'Исходные данные'!$AU153*'Исходные данные'!AY153</f>
        <v>1806</v>
      </c>
      <c r="BE152" s="12">
        <f>'Исходные данные'!$AG153*'Исходные данные'!AL153+'Исходные данные'!$AN153*'Исходные данные'!AS153+'Исходные данные'!$AU153*'Исходные данные'!AZ153</f>
        <v>5362</v>
      </c>
      <c r="BF152" s="12">
        <f t="shared" si="28"/>
        <v>4304</v>
      </c>
      <c r="BG152" s="12">
        <f t="shared" si="28"/>
        <v>6448</v>
      </c>
    </row>
    <row r="153" spans="1:59">
      <c r="A153" s="15" t="s">
        <v>437</v>
      </c>
      <c r="B153" s="15" t="s">
        <v>157</v>
      </c>
      <c r="C153" s="15" t="s">
        <v>157</v>
      </c>
      <c r="E153" s="15" t="s">
        <v>128</v>
      </c>
      <c r="F153" s="15">
        <f t="shared" si="41"/>
        <v>999999999</v>
      </c>
      <c r="G153" s="15">
        <f t="shared" si="40"/>
        <v>999999999</v>
      </c>
      <c r="H153" s="15">
        <f t="shared" si="39"/>
        <v>999999999</v>
      </c>
      <c r="I153" s="15">
        <f t="shared" si="38"/>
        <v>999999999</v>
      </c>
      <c r="J153" s="15">
        <f t="shared" si="29"/>
        <v>999999999</v>
      </c>
      <c r="K153" s="15">
        <f t="shared" si="30"/>
        <v>999999999</v>
      </c>
      <c r="L153" s="15">
        <f t="shared" si="31"/>
        <v>2830.68</v>
      </c>
      <c r="M153" s="15">
        <f t="shared" si="32"/>
        <v>2830.68</v>
      </c>
      <c r="N153" s="15">
        <f t="shared" si="33"/>
        <v>999999999</v>
      </c>
      <c r="O153" s="15">
        <f t="shared" si="34"/>
        <v>999999999</v>
      </c>
      <c r="P153" s="15">
        <f t="shared" si="35"/>
        <v>999999999</v>
      </c>
      <c r="Q153" s="15">
        <f t="shared" si="36"/>
        <v>999999999</v>
      </c>
      <c r="R153" s="15">
        <f t="shared" si="37"/>
        <v>999999999</v>
      </c>
      <c r="S153" s="15">
        <v>2830680</v>
      </c>
      <c r="T153" s="15">
        <v>10000000</v>
      </c>
      <c r="U153" s="15">
        <v>9000000</v>
      </c>
      <c r="V153" s="15">
        <v>2000</v>
      </c>
      <c r="W153" s="15">
        <v>5</v>
      </c>
      <c r="X153" s="20" t="s">
        <v>51</v>
      </c>
      <c r="Y153" s="16">
        <v>1.9444444444444442E-3</v>
      </c>
      <c r="Z153" s="15">
        <v>8</v>
      </c>
      <c r="AA153" s="15">
        <v>832</v>
      </c>
      <c r="AB153" s="15" t="s">
        <v>2</v>
      </c>
      <c r="AC153" s="15">
        <v>1</v>
      </c>
      <c r="AD153" s="15">
        <v>538</v>
      </c>
      <c r="AE153" s="15">
        <v>806</v>
      </c>
      <c r="AF153" s="15" t="s">
        <v>5</v>
      </c>
      <c r="AG153" s="15">
        <v>42</v>
      </c>
      <c r="AH153" s="15">
        <v>5000</v>
      </c>
      <c r="AI153" s="15" t="s">
        <v>2</v>
      </c>
      <c r="AJ153" s="15">
        <v>1</v>
      </c>
      <c r="AK153" s="15">
        <v>12</v>
      </c>
      <c r="AL153" s="15">
        <v>20</v>
      </c>
      <c r="AM153" s="15" t="s">
        <v>7</v>
      </c>
      <c r="AN153" s="15">
        <v>7</v>
      </c>
      <c r="AO153" s="15">
        <v>832</v>
      </c>
      <c r="AP153" s="15" t="s">
        <v>4</v>
      </c>
      <c r="AQ153" s="15">
        <v>8</v>
      </c>
      <c r="AR153" s="15">
        <v>50</v>
      </c>
      <c r="AS153" s="15">
        <v>206</v>
      </c>
      <c r="AT153" s="15" t="s">
        <v>24</v>
      </c>
      <c r="AU153" s="15">
        <v>28</v>
      </c>
      <c r="AV153" s="15">
        <v>3332</v>
      </c>
      <c r="AW153" s="15" t="s">
        <v>3</v>
      </c>
      <c r="AX153" s="15">
        <v>4</v>
      </c>
      <c r="AY153" s="15">
        <v>34</v>
      </c>
      <c r="AZ153" s="15">
        <v>110</v>
      </c>
      <c r="BA153" s="15">
        <v>6</v>
      </c>
      <c r="BB153" s="15">
        <v>95</v>
      </c>
      <c r="BD153" s="12">
        <f>'Исходные данные'!$AG154*'Исходные данные'!AK154+'Исходные данные'!$AN154*'Исходные данные'!AR154+'Исходные данные'!$AU154*'Исходные данные'!AY154</f>
        <v>9562</v>
      </c>
      <c r="BE153" s="12">
        <f>'Исходные данные'!$AG154*'Исходные данные'!AL154+'Исходные данные'!$AN154*'Исходные данные'!AS154+'Исходные данные'!$AU154*'Исходные данные'!AZ154</f>
        <v>26446</v>
      </c>
      <c r="BF153" s="12">
        <f t="shared" si="28"/>
        <v>21520</v>
      </c>
      <c r="BG153" s="12">
        <f t="shared" si="28"/>
        <v>32240</v>
      </c>
    </row>
    <row r="154" spans="1:59">
      <c r="A154" s="15" t="s">
        <v>438</v>
      </c>
      <c r="B154" s="15" t="s">
        <v>157</v>
      </c>
      <c r="C154" s="15" t="s">
        <v>157</v>
      </c>
      <c r="E154" s="15" t="s">
        <v>131</v>
      </c>
      <c r="F154" s="15">
        <f t="shared" si="41"/>
        <v>999999999</v>
      </c>
      <c r="G154" s="15">
        <f t="shared" si="40"/>
        <v>999999999</v>
      </c>
      <c r="H154" s="15">
        <f t="shared" si="39"/>
        <v>999999999</v>
      </c>
      <c r="I154" s="15">
        <f t="shared" si="38"/>
        <v>999999999</v>
      </c>
      <c r="J154" s="15">
        <f t="shared" si="29"/>
        <v>999999999</v>
      </c>
      <c r="K154" s="15">
        <f t="shared" si="30"/>
        <v>2830.68</v>
      </c>
      <c r="L154" s="15">
        <f t="shared" si="31"/>
        <v>2830.68</v>
      </c>
      <c r="M154" s="15">
        <f t="shared" si="32"/>
        <v>999999999</v>
      </c>
      <c r="N154" s="15">
        <f t="shared" si="33"/>
        <v>999999999</v>
      </c>
      <c r="O154" s="15">
        <f t="shared" si="34"/>
        <v>999999999</v>
      </c>
      <c r="P154" s="15">
        <f t="shared" si="35"/>
        <v>999999999</v>
      </c>
      <c r="Q154" s="15">
        <f t="shared" si="36"/>
        <v>999999999</v>
      </c>
      <c r="R154" s="15">
        <f t="shared" si="37"/>
        <v>999999999</v>
      </c>
      <c r="S154" s="15">
        <v>2830680</v>
      </c>
      <c r="T154" s="15">
        <v>10000000</v>
      </c>
      <c r="U154" s="15">
        <v>9000000</v>
      </c>
      <c r="V154" s="15">
        <v>2000</v>
      </c>
      <c r="W154" s="15">
        <v>5</v>
      </c>
      <c r="X154" s="20" t="s">
        <v>51</v>
      </c>
      <c r="Y154" s="16">
        <v>9.7222222222222224E-3</v>
      </c>
      <c r="Z154" s="15">
        <v>40</v>
      </c>
      <c r="AA154" s="15">
        <v>832</v>
      </c>
      <c r="AB154" s="15" t="s">
        <v>2</v>
      </c>
      <c r="AC154" s="15">
        <v>1</v>
      </c>
      <c r="AD154" s="15">
        <v>538</v>
      </c>
      <c r="AE154" s="15">
        <v>806</v>
      </c>
      <c r="AF154" s="15" t="s">
        <v>5</v>
      </c>
      <c r="AG154" s="15">
        <v>210</v>
      </c>
      <c r="AH154" s="15">
        <v>5000</v>
      </c>
      <c r="AI154" s="15" t="s">
        <v>2</v>
      </c>
      <c r="AJ154" s="15">
        <v>1</v>
      </c>
      <c r="AK154" s="15">
        <v>12</v>
      </c>
      <c r="AL154" s="15">
        <v>20</v>
      </c>
      <c r="AM154" s="15" t="s">
        <v>7</v>
      </c>
      <c r="AN154" s="15">
        <v>35</v>
      </c>
      <c r="AO154" s="15">
        <v>832</v>
      </c>
      <c r="AP154" s="15" t="s">
        <v>4</v>
      </c>
      <c r="AQ154" s="15">
        <v>8</v>
      </c>
      <c r="AR154" s="15">
        <v>50</v>
      </c>
      <c r="AS154" s="15">
        <v>206</v>
      </c>
      <c r="AT154" s="15" t="s">
        <v>71</v>
      </c>
      <c r="AU154" s="15">
        <v>21</v>
      </c>
      <c r="AV154" s="15">
        <v>500</v>
      </c>
      <c r="AW154" s="15" t="s">
        <v>3</v>
      </c>
      <c r="AX154" s="15">
        <v>6</v>
      </c>
      <c r="AY154" s="15">
        <v>252</v>
      </c>
      <c r="AZ154" s="15">
        <v>716</v>
      </c>
      <c r="BA154" s="15">
        <v>6</v>
      </c>
      <c r="BB154" s="15">
        <v>96</v>
      </c>
      <c r="BD154" s="12">
        <f>'Исходные данные'!$AG155*'Исходные данные'!AK155+'Исходные данные'!$AN155*'Исходные данные'!AR155+'Исходные данные'!$AU155*'Исходные данные'!AY155</f>
        <v>7910</v>
      </c>
      <c r="BE154" s="12">
        <f>'Исходные данные'!$AG155*'Исходные данные'!AL155+'Исходные данные'!$AN155*'Исходные данные'!AS155+'Исходные данные'!$AU155*'Исходные данные'!AZ155</f>
        <v>27930</v>
      </c>
      <c r="BF154" s="12">
        <f t="shared" si="28"/>
        <v>21568</v>
      </c>
      <c r="BG154" s="12">
        <f t="shared" si="28"/>
        <v>32352</v>
      </c>
    </row>
    <row r="155" spans="1:59">
      <c r="A155" s="15" t="s">
        <v>439</v>
      </c>
      <c r="B155" s="15" t="s">
        <v>241</v>
      </c>
      <c r="C155" s="15" t="s">
        <v>241</v>
      </c>
      <c r="E155" s="15" t="s">
        <v>132</v>
      </c>
      <c r="F155" s="15">
        <f t="shared" si="41"/>
        <v>999999999</v>
      </c>
      <c r="G155" s="15">
        <f t="shared" si="40"/>
        <v>999999999</v>
      </c>
      <c r="H155" s="15">
        <f t="shared" si="39"/>
        <v>999999999</v>
      </c>
      <c r="I155" s="15">
        <f t="shared" si="38"/>
        <v>999999999</v>
      </c>
      <c r="J155" s="15">
        <f t="shared" si="29"/>
        <v>999999999</v>
      </c>
      <c r="K155" s="15">
        <f t="shared" si="30"/>
        <v>999999999</v>
      </c>
      <c r="L155" s="15">
        <f t="shared" si="31"/>
        <v>4187.5919999999996</v>
      </c>
      <c r="M155" s="15">
        <f t="shared" si="32"/>
        <v>999999999</v>
      </c>
      <c r="N155" s="15">
        <f t="shared" si="33"/>
        <v>999999999</v>
      </c>
      <c r="O155" s="15">
        <f t="shared" si="34"/>
        <v>999999999</v>
      </c>
      <c r="P155" s="15">
        <f t="shared" si="35"/>
        <v>999999999</v>
      </c>
      <c r="Q155" s="15">
        <f t="shared" si="36"/>
        <v>999999999</v>
      </c>
      <c r="R155" s="15">
        <f t="shared" si="37"/>
        <v>999999999</v>
      </c>
      <c r="S155" s="15">
        <v>4187592</v>
      </c>
      <c r="T155" s="15">
        <v>10000000</v>
      </c>
      <c r="U155" s="15">
        <v>9000000</v>
      </c>
      <c r="V155" s="15">
        <v>2000</v>
      </c>
      <c r="W155" s="15">
        <v>5</v>
      </c>
      <c r="X155" s="20" t="s">
        <v>91</v>
      </c>
      <c r="Y155" s="16">
        <v>9.7222222222222224E-3</v>
      </c>
      <c r="Z155" s="15">
        <v>4</v>
      </c>
      <c r="AA155" s="15">
        <v>82</v>
      </c>
      <c r="AB155" s="15" t="s">
        <v>26</v>
      </c>
      <c r="AC155" s="15">
        <v>25</v>
      </c>
      <c r="AD155" s="15">
        <v>5392</v>
      </c>
      <c r="AE155" s="15">
        <v>8088</v>
      </c>
      <c r="AF155" s="15" t="s">
        <v>5</v>
      </c>
      <c r="AG155" s="15">
        <v>210</v>
      </c>
      <c r="AH155" s="15">
        <v>5000</v>
      </c>
      <c r="AI155" s="15" t="s">
        <v>2</v>
      </c>
      <c r="AJ155" s="15">
        <v>1</v>
      </c>
      <c r="AK155" s="15">
        <v>12</v>
      </c>
      <c r="AL155" s="15">
        <v>20</v>
      </c>
      <c r="AM155" s="15" t="s">
        <v>7</v>
      </c>
      <c r="AN155" s="15">
        <v>35</v>
      </c>
      <c r="AO155" s="15">
        <v>832</v>
      </c>
      <c r="AP155" s="15" t="s">
        <v>4</v>
      </c>
      <c r="AQ155" s="15">
        <v>8</v>
      </c>
      <c r="AR155" s="15">
        <v>50</v>
      </c>
      <c r="AS155" s="15">
        <v>206</v>
      </c>
      <c r="AT155" s="15" t="s">
        <v>73</v>
      </c>
      <c r="AU155" s="15">
        <v>140</v>
      </c>
      <c r="AV155" s="15">
        <v>3332</v>
      </c>
      <c r="AW155" s="15" t="s">
        <v>3</v>
      </c>
      <c r="AX155" s="15">
        <v>3</v>
      </c>
      <c r="AY155" s="15">
        <v>26</v>
      </c>
      <c r="AZ155" s="15">
        <v>118</v>
      </c>
      <c r="BA155" s="15">
        <v>6</v>
      </c>
      <c r="BB155" s="15">
        <v>364</v>
      </c>
      <c r="BD155" s="12">
        <f>'Исходные данные'!$AG156*'Исходные данные'!AK156+'Исходные данные'!$AN156*'Исходные данные'!AR156+'Исходные данные'!$AU156*'Исходные данные'!AY156</f>
        <v>2486</v>
      </c>
      <c r="BE155" s="12">
        <f>'Исходные данные'!$AG156*'Исходные данные'!AL156+'Исходные данные'!$AN156*'Исходные данные'!AS156+'Исходные данные'!$AU156*'Исходные данные'!AZ156</f>
        <v>8778</v>
      </c>
      <c r="BF155" s="12">
        <f t="shared" si="28"/>
        <v>12948</v>
      </c>
      <c r="BG155" s="12">
        <f t="shared" si="28"/>
        <v>19404</v>
      </c>
    </row>
    <row r="156" spans="1:59">
      <c r="A156" s="15" t="s">
        <v>440</v>
      </c>
      <c r="B156" s="15" t="s">
        <v>240</v>
      </c>
      <c r="C156" s="15" t="s">
        <v>240</v>
      </c>
      <c r="E156" s="15" t="s">
        <v>132</v>
      </c>
      <c r="F156" s="15">
        <f t="shared" si="41"/>
        <v>999999999</v>
      </c>
      <c r="G156" s="15">
        <f t="shared" si="40"/>
        <v>999999999</v>
      </c>
      <c r="H156" s="15">
        <f t="shared" si="39"/>
        <v>999999999</v>
      </c>
      <c r="I156" s="15">
        <f t="shared" si="38"/>
        <v>999999999</v>
      </c>
      <c r="J156" s="15">
        <f t="shared" si="29"/>
        <v>999999999</v>
      </c>
      <c r="K156" s="15">
        <f t="shared" si="30"/>
        <v>999999999</v>
      </c>
      <c r="L156" s="15">
        <f t="shared" si="31"/>
        <v>3538.3519999999999</v>
      </c>
      <c r="M156" s="15">
        <f t="shared" si="32"/>
        <v>999999999</v>
      </c>
      <c r="N156" s="15">
        <f t="shared" si="33"/>
        <v>999999999</v>
      </c>
      <c r="O156" s="15">
        <f t="shared" si="34"/>
        <v>999999999</v>
      </c>
      <c r="P156" s="15">
        <f t="shared" si="35"/>
        <v>999999999</v>
      </c>
      <c r="Q156" s="15">
        <f t="shared" si="36"/>
        <v>999999999</v>
      </c>
      <c r="R156" s="15">
        <f t="shared" si="37"/>
        <v>999999999</v>
      </c>
      <c r="S156" s="15">
        <v>3538352</v>
      </c>
      <c r="T156" s="15">
        <v>10000000</v>
      </c>
      <c r="U156" s="15">
        <v>9000000</v>
      </c>
      <c r="V156" s="15">
        <v>2000</v>
      </c>
      <c r="W156" s="15">
        <v>5</v>
      </c>
      <c r="X156" s="20" t="s">
        <v>90</v>
      </c>
      <c r="Y156" s="16">
        <v>3.0555555555555557E-3</v>
      </c>
      <c r="Z156" s="15">
        <v>12</v>
      </c>
      <c r="AA156" s="15">
        <v>416</v>
      </c>
      <c r="AB156" s="15" t="s">
        <v>2</v>
      </c>
      <c r="AC156" s="15">
        <v>1</v>
      </c>
      <c r="AD156" s="15">
        <v>1079</v>
      </c>
      <c r="AE156" s="15">
        <v>1617</v>
      </c>
      <c r="AF156" s="15" t="s">
        <v>5</v>
      </c>
      <c r="AG156" s="15">
        <v>66</v>
      </c>
      <c r="AH156" s="15">
        <v>5000</v>
      </c>
      <c r="AI156" s="15" t="s">
        <v>2</v>
      </c>
      <c r="AJ156" s="15">
        <v>1</v>
      </c>
      <c r="AK156" s="15">
        <v>12</v>
      </c>
      <c r="AL156" s="15">
        <v>20</v>
      </c>
      <c r="AM156" s="15" t="s">
        <v>7</v>
      </c>
      <c r="AN156" s="15">
        <v>11</v>
      </c>
      <c r="AO156" s="15">
        <v>832</v>
      </c>
      <c r="AP156" s="15" t="s">
        <v>4</v>
      </c>
      <c r="AQ156" s="15">
        <v>8</v>
      </c>
      <c r="AR156" s="15">
        <v>50</v>
      </c>
      <c r="AS156" s="15">
        <v>206</v>
      </c>
      <c r="AT156" s="15" t="s">
        <v>73</v>
      </c>
      <c r="AU156" s="15">
        <v>44</v>
      </c>
      <c r="AV156" s="15">
        <v>3332</v>
      </c>
      <c r="AW156" s="15" t="s">
        <v>3</v>
      </c>
      <c r="AX156" s="15">
        <v>3</v>
      </c>
      <c r="AY156" s="15">
        <v>26</v>
      </c>
      <c r="AZ156" s="15">
        <v>118</v>
      </c>
      <c r="BA156" s="15">
        <v>6</v>
      </c>
      <c r="BB156" s="15">
        <v>363</v>
      </c>
      <c r="BD156" s="12">
        <f>'Исходные данные'!$AG157*'Исходные данные'!AK157+'Исходные данные'!$AN157*'Исходные данные'!AR157+'Исходные данные'!$AU157*'Исходные данные'!AY157</f>
        <v>102672</v>
      </c>
      <c r="BE156" s="12">
        <f>'Исходные данные'!$AG157*'Исходные данные'!AL157+'Исходные данные'!$AN157*'Исходные данные'!AS157+'Исходные данные'!$AU157*'Исходные данные'!AZ157</f>
        <v>268272</v>
      </c>
      <c r="BF156" s="12">
        <f t="shared" si="28"/>
        <v>335005</v>
      </c>
      <c r="BG156" s="12">
        <f t="shared" si="28"/>
        <v>444075</v>
      </c>
    </row>
    <row r="157" spans="1:59">
      <c r="A157" s="15" t="s">
        <v>441</v>
      </c>
      <c r="B157" s="15" t="s">
        <v>160</v>
      </c>
      <c r="C157" s="15" t="s">
        <v>160</v>
      </c>
      <c r="E157" s="15" t="s">
        <v>130</v>
      </c>
      <c r="F157" s="15">
        <f t="shared" si="41"/>
        <v>999999999</v>
      </c>
      <c r="G157" s="15">
        <f t="shared" si="40"/>
        <v>999999999</v>
      </c>
      <c r="H157" s="15">
        <f t="shared" si="39"/>
        <v>999999999</v>
      </c>
      <c r="I157" s="15">
        <f t="shared" si="38"/>
        <v>999999999</v>
      </c>
      <c r="J157" s="15">
        <f t="shared" si="29"/>
        <v>999999999</v>
      </c>
      <c r="K157" s="15">
        <f t="shared" si="30"/>
        <v>999999999</v>
      </c>
      <c r="L157" s="15">
        <f t="shared" si="31"/>
        <v>4264.2</v>
      </c>
      <c r="M157" s="15">
        <f t="shared" si="32"/>
        <v>3682.4839999999999</v>
      </c>
      <c r="N157" s="15">
        <f t="shared" si="33"/>
        <v>999999999</v>
      </c>
      <c r="O157" s="15">
        <f t="shared" si="34"/>
        <v>999999999</v>
      </c>
      <c r="P157" s="15">
        <f t="shared" si="35"/>
        <v>999999999</v>
      </c>
      <c r="Q157" s="15">
        <f t="shared" si="36"/>
        <v>999999999</v>
      </c>
      <c r="R157" s="15">
        <f t="shared" si="37"/>
        <v>999999999</v>
      </c>
      <c r="S157" s="15">
        <v>4264200</v>
      </c>
      <c r="T157" s="15">
        <v>10000000</v>
      </c>
      <c r="U157" s="15">
        <v>9000000</v>
      </c>
      <c r="V157" s="15">
        <v>2000</v>
      </c>
      <c r="W157" s="15">
        <v>5</v>
      </c>
      <c r="X157" s="20" t="s">
        <v>54</v>
      </c>
      <c r="Y157" s="16">
        <v>9.9999999999999992E-2</v>
      </c>
      <c r="Z157" s="15">
        <v>5</v>
      </c>
      <c r="AA157" s="15">
        <v>16</v>
      </c>
      <c r="AB157" s="15" t="s">
        <v>4</v>
      </c>
      <c r="AC157" s="15">
        <v>100</v>
      </c>
      <c r="AD157" s="15">
        <v>67001</v>
      </c>
      <c r="AE157" s="15">
        <v>88815</v>
      </c>
      <c r="AF157" s="15" t="s">
        <v>5</v>
      </c>
      <c r="AG157" s="15">
        <v>2160</v>
      </c>
      <c r="AH157" s="15">
        <v>5000</v>
      </c>
      <c r="AI157" s="15" t="s">
        <v>2</v>
      </c>
      <c r="AJ157" s="15">
        <v>1</v>
      </c>
      <c r="AK157" s="15">
        <v>12</v>
      </c>
      <c r="AL157" s="15">
        <v>20</v>
      </c>
      <c r="AM157" s="15" t="s">
        <v>7</v>
      </c>
      <c r="AN157" s="15">
        <v>360</v>
      </c>
      <c r="AO157" s="15">
        <v>832</v>
      </c>
      <c r="AP157" s="15" t="s">
        <v>4</v>
      </c>
      <c r="AQ157" s="15">
        <v>8</v>
      </c>
      <c r="AR157" s="15">
        <v>50</v>
      </c>
      <c r="AS157" s="15">
        <v>206</v>
      </c>
      <c r="AT157" s="15" t="s">
        <v>10</v>
      </c>
      <c r="AU157" s="15">
        <v>288</v>
      </c>
      <c r="AV157" s="15">
        <v>666</v>
      </c>
      <c r="AW157" s="15" t="s">
        <v>2</v>
      </c>
      <c r="AX157" s="15">
        <v>4</v>
      </c>
      <c r="AY157" s="15">
        <v>204</v>
      </c>
      <c r="AZ157" s="15">
        <v>524</v>
      </c>
      <c r="BA157" s="15">
        <v>6</v>
      </c>
      <c r="BB157" s="15">
        <v>102</v>
      </c>
      <c r="BD157" s="12">
        <f>'Исходные данные'!$AG158*'Исходные данные'!AK158+'Исходные данные'!$AN158*'Исходные данные'!AR158+'Исходные данные'!$AU158*'Исходные данные'!AY158</f>
        <v>16272</v>
      </c>
      <c r="BE157" s="12">
        <f>'Исходные данные'!$AG158*'Исходные данные'!AL158+'Исходные данные'!$AN158*'Исходные данные'!AS158+'Исходные данные'!$AU158*'Исходные данные'!AZ158</f>
        <v>57456</v>
      </c>
      <c r="BF157" s="12">
        <f t="shared" si="28"/>
        <v>67001</v>
      </c>
      <c r="BG157" s="12">
        <f t="shared" si="28"/>
        <v>88815</v>
      </c>
    </row>
    <row r="158" spans="1:59">
      <c r="A158" s="15" t="s">
        <v>442</v>
      </c>
      <c r="B158" s="15" t="s">
        <v>160</v>
      </c>
      <c r="C158" s="15" t="s">
        <v>160</v>
      </c>
      <c r="E158" s="15" t="s">
        <v>132</v>
      </c>
      <c r="F158" s="15">
        <f t="shared" si="41"/>
        <v>999999999</v>
      </c>
      <c r="G158" s="15">
        <f t="shared" si="40"/>
        <v>999999999</v>
      </c>
      <c r="H158" s="15">
        <f t="shared" si="39"/>
        <v>999999999</v>
      </c>
      <c r="I158" s="15">
        <f t="shared" si="38"/>
        <v>999999999</v>
      </c>
      <c r="J158" s="15">
        <f t="shared" si="29"/>
        <v>999999999</v>
      </c>
      <c r="K158" s="15">
        <f t="shared" si="30"/>
        <v>4264.2</v>
      </c>
      <c r="L158" s="15">
        <f t="shared" si="31"/>
        <v>3682.4839999999999</v>
      </c>
      <c r="M158" s="15">
        <f t="shared" si="32"/>
        <v>999999999</v>
      </c>
      <c r="N158" s="15">
        <f t="shared" si="33"/>
        <v>999999999</v>
      </c>
      <c r="O158" s="15">
        <f t="shared" si="34"/>
        <v>999999999</v>
      </c>
      <c r="P158" s="15">
        <f t="shared" si="35"/>
        <v>999999999</v>
      </c>
      <c r="Q158" s="15">
        <f t="shared" si="36"/>
        <v>999999999</v>
      </c>
      <c r="R158" s="15">
        <f t="shared" si="37"/>
        <v>999999999</v>
      </c>
      <c r="S158" s="15">
        <v>3682484</v>
      </c>
      <c r="T158" s="15">
        <v>10000000</v>
      </c>
      <c r="U158" s="15">
        <v>9000000</v>
      </c>
      <c r="V158" s="15">
        <v>2000</v>
      </c>
      <c r="W158" s="15">
        <v>5</v>
      </c>
      <c r="X158" s="20" t="s">
        <v>54</v>
      </c>
      <c r="Y158" s="16">
        <v>0.02</v>
      </c>
      <c r="Z158" s="15">
        <v>1</v>
      </c>
      <c r="AA158" s="15">
        <v>16</v>
      </c>
      <c r="AB158" s="15" t="s">
        <v>4</v>
      </c>
      <c r="AC158" s="15">
        <v>100</v>
      </c>
      <c r="AD158" s="15">
        <v>67001</v>
      </c>
      <c r="AE158" s="15">
        <v>88815</v>
      </c>
      <c r="AF158" s="15" t="s">
        <v>5</v>
      </c>
      <c r="AG158" s="15">
        <v>432</v>
      </c>
      <c r="AH158" s="15">
        <v>5000</v>
      </c>
      <c r="AI158" s="15" t="s">
        <v>2</v>
      </c>
      <c r="AJ158" s="15">
        <v>1</v>
      </c>
      <c r="AK158" s="15">
        <v>12</v>
      </c>
      <c r="AL158" s="15">
        <v>20</v>
      </c>
      <c r="AM158" s="15" t="s">
        <v>7</v>
      </c>
      <c r="AN158" s="15">
        <v>72</v>
      </c>
      <c r="AO158" s="15">
        <v>832</v>
      </c>
      <c r="AP158" s="15" t="s">
        <v>4</v>
      </c>
      <c r="AQ158" s="15">
        <v>8</v>
      </c>
      <c r="AR158" s="15">
        <v>50</v>
      </c>
      <c r="AS158" s="15">
        <v>206</v>
      </c>
      <c r="AT158" s="15" t="s">
        <v>73</v>
      </c>
      <c r="AU158" s="15">
        <v>288</v>
      </c>
      <c r="AV158" s="15">
        <v>3332</v>
      </c>
      <c r="AW158" s="15" t="s">
        <v>3</v>
      </c>
      <c r="AX158" s="15">
        <v>3</v>
      </c>
      <c r="AY158" s="15">
        <v>26</v>
      </c>
      <c r="AZ158" s="15">
        <v>118</v>
      </c>
      <c r="BA158" s="15">
        <v>6</v>
      </c>
      <c r="BB158" s="15">
        <v>103</v>
      </c>
      <c r="BD158" s="12">
        <f>'Исходные данные'!$AG159*'Исходные данные'!AK159+'Исходные данные'!$AN159*'Исходные данные'!AR159+'Исходные данные'!$AU159*'Исходные данные'!AY159</f>
        <v>900</v>
      </c>
      <c r="BE158" s="12">
        <f>'Исходные данные'!$AG159*'Исходные данные'!AL159+'Исходные данные'!$AN159*'Исходные данные'!AS159+'Исходные данные'!$AU159*'Исходные данные'!AZ159</f>
        <v>1500</v>
      </c>
      <c r="BF158" s="12">
        <f t="shared" si="28"/>
        <v>360</v>
      </c>
      <c r="BG158" s="12">
        <f t="shared" si="28"/>
        <v>2760</v>
      </c>
    </row>
    <row r="159" spans="1:59">
      <c r="A159" s="15" t="s">
        <v>443</v>
      </c>
      <c r="B159" s="15" t="s">
        <v>194</v>
      </c>
      <c r="C159" s="15" t="s">
        <v>444</v>
      </c>
      <c r="D159" s="15" t="s">
        <v>26</v>
      </c>
      <c r="E159" s="15" t="s">
        <v>132</v>
      </c>
      <c r="F159" s="15">
        <f t="shared" si="41"/>
        <v>999999999</v>
      </c>
      <c r="G159" s="15">
        <f t="shared" si="40"/>
        <v>999999999</v>
      </c>
      <c r="H159" s="15">
        <f t="shared" si="39"/>
        <v>999999999</v>
      </c>
      <c r="I159" s="15">
        <f t="shared" si="38"/>
        <v>999999999</v>
      </c>
      <c r="J159" s="15">
        <f t="shared" si="29"/>
        <v>999999999</v>
      </c>
      <c r="K159" s="15">
        <f t="shared" si="30"/>
        <v>999999999</v>
      </c>
      <c r="L159" s="15">
        <f t="shared" si="31"/>
        <v>687.48</v>
      </c>
      <c r="M159" s="15">
        <f t="shared" si="32"/>
        <v>999999999</v>
      </c>
      <c r="N159" s="15">
        <f t="shared" si="33"/>
        <v>999999999</v>
      </c>
      <c r="O159" s="15">
        <f t="shared" si="34"/>
        <v>999999999</v>
      </c>
      <c r="P159" s="15">
        <f t="shared" si="35"/>
        <v>999999999</v>
      </c>
      <c r="Q159" s="15">
        <f t="shared" si="36"/>
        <v>999999999</v>
      </c>
      <c r="R159" s="15">
        <f t="shared" si="37"/>
        <v>999999999</v>
      </c>
      <c r="S159" s="15">
        <v>687480</v>
      </c>
      <c r="T159" s="15">
        <v>16777215</v>
      </c>
      <c r="U159" s="15">
        <v>15000000</v>
      </c>
      <c r="V159" s="15">
        <v>1500</v>
      </c>
      <c r="W159" s="15">
        <v>10</v>
      </c>
      <c r="X159" s="20" t="s">
        <v>20</v>
      </c>
      <c r="Y159" s="16">
        <v>6.9444444444444447E-4</v>
      </c>
      <c r="Z159" s="15">
        <v>10</v>
      </c>
      <c r="AA159" s="15">
        <v>3330</v>
      </c>
      <c r="AB159" s="15" t="s">
        <v>2</v>
      </c>
      <c r="AC159" s="15">
        <v>3</v>
      </c>
      <c r="AD159" s="15">
        <v>36</v>
      </c>
      <c r="AE159" s="15">
        <v>276</v>
      </c>
      <c r="AF159" s="15" t="s">
        <v>5</v>
      </c>
      <c r="AG159" s="15">
        <v>75</v>
      </c>
      <c r="AH159" s="15">
        <v>25000</v>
      </c>
      <c r="AI159" s="15" t="s">
        <v>2</v>
      </c>
      <c r="AJ159" s="15">
        <v>1</v>
      </c>
      <c r="AK159" s="15">
        <v>12</v>
      </c>
      <c r="AL159" s="15">
        <v>20</v>
      </c>
      <c r="AM159" s="15">
        <v>0</v>
      </c>
      <c r="AN159" s="15">
        <v>0</v>
      </c>
      <c r="AO159" s="15">
        <v>0</v>
      </c>
      <c r="AP159" s="15">
        <v>0</v>
      </c>
      <c r="AQ159" s="15">
        <v>0</v>
      </c>
      <c r="AR159" s="15">
        <v>0</v>
      </c>
      <c r="AS159" s="15">
        <v>0</v>
      </c>
      <c r="AT159" s="15">
        <v>0</v>
      </c>
      <c r="AU159" s="15">
        <v>0</v>
      </c>
      <c r="AV159" s="15">
        <v>0</v>
      </c>
      <c r="AW159" s="15">
        <v>0</v>
      </c>
      <c r="AX159" s="15">
        <v>0</v>
      </c>
      <c r="AY159" s="15">
        <v>0</v>
      </c>
      <c r="AZ159" s="15">
        <v>0</v>
      </c>
      <c r="BA159" s="15">
        <v>6</v>
      </c>
      <c r="BB159" s="15">
        <v>164</v>
      </c>
      <c r="BD159" s="12">
        <f>'Исходные данные'!$AG160*'Исходные данные'!AK160+'Исходные данные'!$AN160*'Исходные данные'!AR160+'Исходные данные'!$AU160*'Исходные данные'!AY160</f>
        <v>360</v>
      </c>
      <c r="BE159" s="12">
        <f>'Исходные данные'!$AG160*'Исходные данные'!AL160+'Исходные данные'!$AN160*'Исходные данные'!AS160+'Исходные данные'!$AU160*'Исходные данные'!AZ160</f>
        <v>600</v>
      </c>
      <c r="BF159" s="12">
        <f t="shared" si="28"/>
        <v>144</v>
      </c>
      <c r="BG159" s="12">
        <f t="shared" si="28"/>
        <v>1104</v>
      </c>
    </row>
    <row r="160" spans="1:59">
      <c r="A160" s="15" t="s">
        <v>445</v>
      </c>
      <c r="B160" s="15" t="s">
        <v>193</v>
      </c>
      <c r="C160" s="15" t="s">
        <v>444</v>
      </c>
      <c r="D160" s="15" t="s">
        <v>3</v>
      </c>
      <c r="E160" s="15" t="s">
        <v>132</v>
      </c>
      <c r="F160" s="15">
        <f t="shared" si="41"/>
        <v>999999999</v>
      </c>
      <c r="G160" s="15">
        <f t="shared" si="40"/>
        <v>999999999</v>
      </c>
      <c r="H160" s="15">
        <f t="shared" si="39"/>
        <v>999999999</v>
      </c>
      <c r="I160" s="15">
        <f t="shared" si="38"/>
        <v>999999999</v>
      </c>
      <c r="J160" s="15">
        <f t="shared" si="29"/>
        <v>999999999</v>
      </c>
      <c r="K160" s="15">
        <f t="shared" si="30"/>
        <v>999999999</v>
      </c>
      <c r="L160" s="15">
        <f t="shared" si="31"/>
        <v>275.01600000000002</v>
      </c>
      <c r="M160" s="15">
        <f t="shared" si="32"/>
        <v>999999999</v>
      </c>
      <c r="N160" s="15">
        <f t="shared" si="33"/>
        <v>999999999</v>
      </c>
      <c r="O160" s="15">
        <f t="shared" si="34"/>
        <v>999999999</v>
      </c>
      <c r="P160" s="15">
        <f t="shared" si="35"/>
        <v>999999999</v>
      </c>
      <c r="Q160" s="15">
        <f t="shared" si="36"/>
        <v>999999999</v>
      </c>
      <c r="R160" s="15">
        <f t="shared" si="37"/>
        <v>999999999</v>
      </c>
      <c r="S160" s="15">
        <v>275016</v>
      </c>
      <c r="T160" s="15">
        <v>9000000</v>
      </c>
      <c r="U160" s="15">
        <v>10000000</v>
      </c>
      <c r="V160" s="15">
        <v>1500</v>
      </c>
      <c r="W160" s="15">
        <v>5</v>
      </c>
      <c r="X160" s="20" t="s">
        <v>20</v>
      </c>
      <c r="Y160" s="16">
        <v>6.9444444444444447E-4</v>
      </c>
      <c r="Z160" s="15">
        <v>4</v>
      </c>
      <c r="AA160" s="15">
        <v>1332</v>
      </c>
      <c r="AB160" s="15" t="s">
        <v>2</v>
      </c>
      <c r="AC160" s="15">
        <v>3</v>
      </c>
      <c r="AD160" s="15">
        <v>36</v>
      </c>
      <c r="AE160" s="15">
        <v>276</v>
      </c>
      <c r="AF160" s="15" t="s">
        <v>5</v>
      </c>
      <c r="AG160" s="15">
        <v>30</v>
      </c>
      <c r="AH160" s="15">
        <v>10000</v>
      </c>
      <c r="AI160" s="15" t="s">
        <v>2</v>
      </c>
      <c r="AJ160" s="15">
        <v>1</v>
      </c>
      <c r="AK160" s="15">
        <v>12</v>
      </c>
      <c r="AL160" s="15">
        <v>20</v>
      </c>
      <c r="AM160" s="15">
        <v>0</v>
      </c>
      <c r="AN160" s="15">
        <v>0</v>
      </c>
      <c r="AO160" s="15">
        <v>0</v>
      </c>
      <c r="AP160" s="15">
        <v>0</v>
      </c>
      <c r="AQ160" s="15">
        <v>0</v>
      </c>
      <c r="AR160" s="15">
        <v>0</v>
      </c>
      <c r="AS160" s="15">
        <v>0</v>
      </c>
      <c r="AT160" s="15">
        <v>0</v>
      </c>
      <c r="AU160" s="15">
        <v>0</v>
      </c>
      <c r="AV160" s="15">
        <v>0</v>
      </c>
      <c r="AW160" s="15">
        <v>0</v>
      </c>
      <c r="AX160" s="15">
        <v>0</v>
      </c>
      <c r="AY160" s="15">
        <v>0</v>
      </c>
      <c r="AZ160" s="15">
        <v>0</v>
      </c>
      <c r="BA160" s="15">
        <v>6</v>
      </c>
      <c r="BB160" s="15">
        <v>163</v>
      </c>
      <c r="BD160" s="12">
        <f>'Исходные данные'!$AG161*'Исходные данные'!AK161+'Исходные данные'!$AN161*'Исходные данные'!AR161+'Исходные данные'!$AU161*'Исходные данные'!AY161</f>
        <v>11704</v>
      </c>
      <c r="BE160" s="12">
        <f>'Исходные данные'!$AG161*'Исходные данные'!AL161+'Исходные данные'!$AN161*'Исходные данные'!AS161+'Исходные данные'!$AU161*'Исходные данные'!AZ161</f>
        <v>33176</v>
      </c>
      <c r="BF160" s="12">
        <f t="shared" si="28"/>
        <v>25560</v>
      </c>
      <c r="BG160" s="12">
        <f t="shared" si="28"/>
        <v>39144</v>
      </c>
    </row>
    <row r="161" spans="1:59">
      <c r="A161" s="15" t="s">
        <v>446</v>
      </c>
      <c r="B161" s="15" t="s">
        <v>144</v>
      </c>
      <c r="C161" s="15" t="s">
        <v>144</v>
      </c>
      <c r="E161" s="15" t="s">
        <v>128</v>
      </c>
      <c r="F161" s="15">
        <f t="shared" si="41"/>
        <v>999999999</v>
      </c>
      <c r="G161" s="15">
        <f t="shared" si="40"/>
        <v>999999999</v>
      </c>
      <c r="H161" s="15">
        <f t="shared" si="39"/>
        <v>999999999</v>
      </c>
      <c r="I161" s="15">
        <f t="shared" si="38"/>
        <v>999999999</v>
      </c>
      <c r="J161" s="15">
        <f t="shared" si="29"/>
        <v>999999999</v>
      </c>
      <c r="K161" s="15">
        <f t="shared" si="30"/>
        <v>999999999</v>
      </c>
      <c r="L161" s="15">
        <f t="shared" si="31"/>
        <v>2898.2040000000002</v>
      </c>
      <c r="M161" s="15">
        <f t="shared" si="32"/>
        <v>3035.32</v>
      </c>
      <c r="N161" s="15">
        <f t="shared" si="33"/>
        <v>2617.732</v>
      </c>
      <c r="O161" s="15">
        <f t="shared" si="34"/>
        <v>999999999</v>
      </c>
      <c r="P161" s="15">
        <f t="shared" si="35"/>
        <v>999999999</v>
      </c>
      <c r="Q161" s="15">
        <f t="shared" si="36"/>
        <v>999999999</v>
      </c>
      <c r="R161" s="15">
        <f t="shared" si="37"/>
        <v>999999999</v>
      </c>
      <c r="S161" s="15">
        <v>2898204</v>
      </c>
      <c r="T161" s="15">
        <v>10000000</v>
      </c>
      <c r="U161" s="15">
        <v>9000000</v>
      </c>
      <c r="V161" s="15">
        <v>2000</v>
      </c>
      <c r="W161" s="15">
        <v>5</v>
      </c>
      <c r="X161" s="20" t="s">
        <v>37</v>
      </c>
      <c r="Y161" s="16">
        <v>1.2222222222222223E-2</v>
      </c>
      <c r="Z161" s="15">
        <v>8</v>
      </c>
      <c r="AA161" s="15">
        <v>138</v>
      </c>
      <c r="AB161" s="15" t="s">
        <v>3</v>
      </c>
      <c r="AC161" s="15">
        <v>2</v>
      </c>
      <c r="AD161" s="15">
        <v>3195</v>
      </c>
      <c r="AE161" s="15">
        <v>4893</v>
      </c>
      <c r="AF161" s="15" t="s">
        <v>5</v>
      </c>
      <c r="AG161" s="15">
        <v>264</v>
      </c>
      <c r="AH161" s="15">
        <v>5000</v>
      </c>
      <c r="AI161" s="15" t="s">
        <v>2</v>
      </c>
      <c r="AJ161" s="15">
        <v>1</v>
      </c>
      <c r="AK161" s="15">
        <v>12</v>
      </c>
      <c r="AL161" s="15">
        <v>20</v>
      </c>
      <c r="AM161" s="15" t="s">
        <v>8</v>
      </c>
      <c r="AN161" s="15">
        <v>11</v>
      </c>
      <c r="AO161" s="15">
        <v>208</v>
      </c>
      <c r="AP161" s="15" t="s">
        <v>4</v>
      </c>
      <c r="AQ161" s="15">
        <v>18</v>
      </c>
      <c r="AR161" s="15">
        <v>232</v>
      </c>
      <c r="AS161" s="15">
        <v>776</v>
      </c>
      <c r="AT161" s="15" t="s">
        <v>70</v>
      </c>
      <c r="AU161" s="15">
        <v>352</v>
      </c>
      <c r="AV161" s="15">
        <v>6666</v>
      </c>
      <c r="AW161" s="15" t="s">
        <v>2</v>
      </c>
      <c r="AX161" s="15">
        <v>1</v>
      </c>
      <c r="AY161" s="15">
        <v>17</v>
      </c>
      <c r="AZ161" s="15">
        <v>55</v>
      </c>
      <c r="BA161" s="15">
        <v>6</v>
      </c>
      <c r="BB161" s="15">
        <v>49</v>
      </c>
      <c r="BD161" s="12">
        <f>'Исходные данные'!$AG162*'Исходные данные'!AK162+'Исходные данные'!$AN162*'Исходные данные'!AR162+'Исходные данные'!$AU162*'Исходные данные'!AY162</f>
        <v>11704</v>
      </c>
      <c r="BE161" s="12">
        <f>'Исходные данные'!$AG162*'Исходные данные'!AL162+'Исходные данные'!$AN162*'Исходные данные'!AS162+'Исходные данные'!$AU162*'Исходные данные'!AZ162</f>
        <v>33176</v>
      </c>
      <c r="BF161" s="12">
        <f t="shared" si="28"/>
        <v>25560</v>
      </c>
      <c r="BG161" s="12">
        <f t="shared" si="28"/>
        <v>39144</v>
      </c>
    </row>
    <row r="162" spans="1:59">
      <c r="A162" s="15" t="s">
        <v>447</v>
      </c>
      <c r="B162" s="15" t="s">
        <v>144</v>
      </c>
      <c r="C162" s="15" t="s">
        <v>144</v>
      </c>
      <c r="E162" s="15" t="s">
        <v>131</v>
      </c>
      <c r="F162" s="15">
        <f t="shared" si="41"/>
        <v>999999999</v>
      </c>
      <c r="G162" s="15">
        <f t="shared" si="40"/>
        <v>999999999</v>
      </c>
      <c r="H162" s="15">
        <f t="shared" si="39"/>
        <v>999999999</v>
      </c>
      <c r="I162" s="15">
        <f t="shared" si="38"/>
        <v>999999999</v>
      </c>
      <c r="J162" s="15">
        <f t="shared" si="29"/>
        <v>999999999</v>
      </c>
      <c r="K162" s="15">
        <f t="shared" si="30"/>
        <v>2898.2040000000002</v>
      </c>
      <c r="L162" s="15">
        <f t="shared" si="31"/>
        <v>3035.32</v>
      </c>
      <c r="M162" s="15">
        <f t="shared" si="32"/>
        <v>2617.732</v>
      </c>
      <c r="N162" s="15">
        <f t="shared" si="33"/>
        <v>999999999</v>
      </c>
      <c r="O162" s="15">
        <f t="shared" si="34"/>
        <v>999999999</v>
      </c>
      <c r="P162" s="15">
        <f t="shared" si="35"/>
        <v>999999999</v>
      </c>
      <c r="Q162" s="15">
        <f t="shared" si="36"/>
        <v>999999999</v>
      </c>
      <c r="R162" s="15">
        <f t="shared" si="37"/>
        <v>999999999</v>
      </c>
      <c r="S162" s="15">
        <v>3035320</v>
      </c>
      <c r="T162" s="15">
        <v>10000000</v>
      </c>
      <c r="U162" s="15">
        <v>9000000</v>
      </c>
      <c r="V162" s="15">
        <v>2000</v>
      </c>
      <c r="W162" s="15">
        <v>5</v>
      </c>
      <c r="X162" s="20" t="s">
        <v>37</v>
      </c>
      <c r="Y162" s="16">
        <v>1.2222222222222223E-2</v>
      </c>
      <c r="Z162" s="15">
        <v>8</v>
      </c>
      <c r="AA162" s="15">
        <v>138</v>
      </c>
      <c r="AB162" s="15" t="s">
        <v>3</v>
      </c>
      <c r="AC162" s="15">
        <v>2</v>
      </c>
      <c r="AD162" s="15">
        <v>3195</v>
      </c>
      <c r="AE162" s="15">
        <v>4893</v>
      </c>
      <c r="AF162" s="15" t="s">
        <v>5</v>
      </c>
      <c r="AG162" s="15">
        <v>264</v>
      </c>
      <c r="AH162" s="15">
        <v>5000</v>
      </c>
      <c r="AI162" s="15" t="s">
        <v>2</v>
      </c>
      <c r="AJ162" s="15">
        <v>1</v>
      </c>
      <c r="AK162" s="15">
        <v>12</v>
      </c>
      <c r="AL162" s="15">
        <v>20</v>
      </c>
      <c r="AM162" s="15" t="s">
        <v>8</v>
      </c>
      <c r="AN162" s="15">
        <v>11</v>
      </c>
      <c r="AO162" s="15">
        <v>208</v>
      </c>
      <c r="AP162" s="15" t="s">
        <v>4</v>
      </c>
      <c r="AQ162" s="15">
        <v>18</v>
      </c>
      <c r="AR162" s="15">
        <v>232</v>
      </c>
      <c r="AS162" s="15">
        <v>776</v>
      </c>
      <c r="AT162" s="15" t="s">
        <v>70</v>
      </c>
      <c r="AU162" s="15">
        <v>352</v>
      </c>
      <c r="AV162" s="15">
        <v>6666</v>
      </c>
      <c r="AW162" s="15" t="s">
        <v>2</v>
      </c>
      <c r="AX162" s="15">
        <v>1</v>
      </c>
      <c r="AY162" s="15">
        <v>17</v>
      </c>
      <c r="AZ162" s="15">
        <v>55</v>
      </c>
      <c r="BA162" s="15">
        <v>6</v>
      </c>
      <c r="BB162" s="15">
        <v>51</v>
      </c>
      <c r="BD162" s="12">
        <f>'Исходные данные'!$AG163*'Исходные данные'!AK163+'Исходные данные'!$AN163*'Исходные данные'!AR163+'Исходные данные'!$AU163*'Исходные данные'!AY163</f>
        <v>10640</v>
      </c>
      <c r="BE162" s="12">
        <f>'Исходные данные'!$AG163*'Исходные данные'!AL163+'Исходные данные'!$AN163*'Исходные данные'!AS163+'Исходные данные'!$AU163*'Исходные данные'!AZ163</f>
        <v>30160</v>
      </c>
      <c r="BF162" s="12">
        <f t="shared" si="28"/>
        <v>19675</v>
      </c>
      <c r="BG162" s="12">
        <f t="shared" si="28"/>
        <v>34229</v>
      </c>
    </row>
    <row r="163" spans="1:59">
      <c r="A163" s="15" t="s">
        <v>448</v>
      </c>
      <c r="B163" s="15" t="s">
        <v>144</v>
      </c>
      <c r="C163" s="15" t="s">
        <v>144</v>
      </c>
      <c r="E163" s="15" t="s">
        <v>132</v>
      </c>
      <c r="F163" s="15">
        <f t="shared" si="41"/>
        <v>999999999</v>
      </c>
      <c r="G163" s="15">
        <f t="shared" si="40"/>
        <v>999999999</v>
      </c>
      <c r="H163" s="15">
        <f t="shared" si="39"/>
        <v>999999999</v>
      </c>
      <c r="I163" s="15">
        <f t="shared" si="38"/>
        <v>999999999</v>
      </c>
      <c r="J163" s="15">
        <f t="shared" si="29"/>
        <v>2898.2040000000002</v>
      </c>
      <c r="K163" s="15">
        <f t="shared" si="30"/>
        <v>3035.32</v>
      </c>
      <c r="L163" s="15">
        <f t="shared" si="31"/>
        <v>2617.732</v>
      </c>
      <c r="M163" s="15">
        <f t="shared" si="32"/>
        <v>999999999</v>
      </c>
      <c r="N163" s="15">
        <f t="shared" si="33"/>
        <v>999999999</v>
      </c>
      <c r="O163" s="15">
        <f t="shared" si="34"/>
        <v>999999999</v>
      </c>
      <c r="P163" s="15">
        <f t="shared" si="35"/>
        <v>999999999</v>
      </c>
      <c r="Q163" s="15">
        <f t="shared" si="36"/>
        <v>999999999</v>
      </c>
      <c r="R163" s="15">
        <f t="shared" si="37"/>
        <v>999999999</v>
      </c>
      <c r="S163" s="15">
        <v>2617732</v>
      </c>
      <c r="T163" s="15">
        <v>10000000</v>
      </c>
      <c r="U163" s="15">
        <v>9000000</v>
      </c>
      <c r="V163" s="15">
        <v>2000</v>
      </c>
      <c r="W163" s="15">
        <v>5</v>
      </c>
      <c r="X163" s="20" t="s">
        <v>38</v>
      </c>
      <c r="Y163" s="16">
        <v>1.1111111111111112E-2</v>
      </c>
      <c r="Z163" s="15">
        <v>1</v>
      </c>
      <c r="AA163" s="15">
        <v>20</v>
      </c>
      <c r="AB163" s="15" t="s">
        <v>3</v>
      </c>
      <c r="AC163" s="15">
        <v>3</v>
      </c>
      <c r="AD163" s="15">
        <v>19675</v>
      </c>
      <c r="AE163" s="15">
        <v>34229</v>
      </c>
      <c r="AF163" s="15" t="s">
        <v>5</v>
      </c>
      <c r="AG163" s="15">
        <v>240</v>
      </c>
      <c r="AH163" s="15">
        <v>5000</v>
      </c>
      <c r="AI163" s="15" t="s">
        <v>2</v>
      </c>
      <c r="AJ163" s="15">
        <v>1</v>
      </c>
      <c r="AK163" s="15">
        <v>12</v>
      </c>
      <c r="AL163" s="15">
        <v>20</v>
      </c>
      <c r="AM163" s="15" t="s">
        <v>8</v>
      </c>
      <c r="AN163" s="15">
        <v>10</v>
      </c>
      <c r="AO163" s="15">
        <v>208</v>
      </c>
      <c r="AP163" s="15" t="s">
        <v>4</v>
      </c>
      <c r="AQ163" s="15">
        <v>18</v>
      </c>
      <c r="AR163" s="15">
        <v>232</v>
      </c>
      <c r="AS163" s="15">
        <v>776</v>
      </c>
      <c r="AT163" s="15" t="s">
        <v>70</v>
      </c>
      <c r="AU163" s="15">
        <v>320</v>
      </c>
      <c r="AV163" s="15">
        <v>6666</v>
      </c>
      <c r="AW163" s="15" t="s">
        <v>2</v>
      </c>
      <c r="AX163" s="15">
        <v>1</v>
      </c>
      <c r="AY163" s="15">
        <v>17</v>
      </c>
      <c r="AZ163" s="15">
        <v>55</v>
      </c>
      <c r="BA163" s="15">
        <v>6</v>
      </c>
      <c r="BB163" s="15">
        <v>52</v>
      </c>
      <c r="BD163" s="12">
        <f>'Исходные данные'!$AG164*'Исходные данные'!AK164+'Исходные данные'!$AN164*'Исходные данные'!AR164+'Исходные данные'!$AU164*'Исходные данные'!AY164</f>
        <v>1032</v>
      </c>
      <c r="BE163" s="12">
        <f>'Исходные данные'!$AG164*'Исходные данные'!AL164+'Исходные данные'!$AN164*'Исходные данные'!AS164+'Исходные данные'!$AU164*'Исходные данные'!AZ164</f>
        <v>3064</v>
      </c>
      <c r="BF163" s="12">
        <f t="shared" si="28"/>
        <v>3928</v>
      </c>
      <c r="BG163" s="12">
        <f t="shared" si="28"/>
        <v>5424</v>
      </c>
    </row>
    <row r="164" spans="1:59">
      <c r="A164" s="15" t="s">
        <v>449</v>
      </c>
      <c r="B164" s="15" t="s">
        <v>147</v>
      </c>
      <c r="C164" s="15" t="s">
        <v>147</v>
      </c>
      <c r="E164" s="15" t="s">
        <v>128</v>
      </c>
      <c r="F164" s="15">
        <f t="shared" si="41"/>
        <v>999999999</v>
      </c>
      <c r="G164" s="15">
        <f t="shared" si="40"/>
        <v>999999999</v>
      </c>
      <c r="H164" s="15">
        <f t="shared" si="39"/>
        <v>999999999</v>
      </c>
      <c r="I164" s="15">
        <f t="shared" si="38"/>
        <v>999999999</v>
      </c>
      <c r="J164" s="15">
        <f t="shared" si="29"/>
        <v>999999999</v>
      </c>
      <c r="K164" s="15">
        <f t="shared" si="30"/>
        <v>999999999</v>
      </c>
      <c r="L164" s="15">
        <f t="shared" si="31"/>
        <v>2721.0920000000001</v>
      </c>
      <c r="M164" s="15">
        <f t="shared" si="32"/>
        <v>2572.8040000000001</v>
      </c>
      <c r="N164" s="15">
        <f t="shared" si="33"/>
        <v>2362.06</v>
      </c>
      <c r="O164" s="15">
        <f t="shared" si="34"/>
        <v>2565.7919999999999</v>
      </c>
      <c r="P164" s="15">
        <f t="shared" si="35"/>
        <v>999999999</v>
      </c>
      <c r="Q164" s="15">
        <f t="shared" si="36"/>
        <v>999999999</v>
      </c>
      <c r="R164" s="15">
        <f t="shared" si="37"/>
        <v>999999999</v>
      </c>
      <c r="S164" s="15">
        <v>2721092</v>
      </c>
      <c r="T164" s="15">
        <v>10000000</v>
      </c>
      <c r="U164" s="15">
        <v>9000000</v>
      </c>
      <c r="V164" s="15">
        <v>2000</v>
      </c>
      <c r="W164" s="15">
        <v>5</v>
      </c>
      <c r="X164" s="20" t="s">
        <v>41</v>
      </c>
      <c r="Y164" s="16">
        <v>1.1111111111111111E-3</v>
      </c>
      <c r="Z164" s="15">
        <v>1</v>
      </c>
      <c r="AA164" s="15">
        <v>276</v>
      </c>
      <c r="AB164" s="15" t="s">
        <v>2</v>
      </c>
      <c r="AC164" s="15">
        <v>1</v>
      </c>
      <c r="AD164" s="15">
        <v>3928</v>
      </c>
      <c r="AE164" s="15">
        <v>5424</v>
      </c>
      <c r="AF164" s="15" t="s">
        <v>5</v>
      </c>
      <c r="AG164" s="15">
        <v>24</v>
      </c>
      <c r="AH164" s="15">
        <v>5000</v>
      </c>
      <c r="AI164" s="15" t="s">
        <v>2</v>
      </c>
      <c r="AJ164" s="15">
        <v>1</v>
      </c>
      <c r="AK164" s="15">
        <v>12</v>
      </c>
      <c r="AL164" s="15">
        <v>20</v>
      </c>
      <c r="AM164" s="15" t="s">
        <v>7</v>
      </c>
      <c r="AN164" s="15">
        <v>4</v>
      </c>
      <c r="AO164" s="15">
        <v>832</v>
      </c>
      <c r="AP164" s="15" t="s">
        <v>4</v>
      </c>
      <c r="AQ164" s="15">
        <v>8</v>
      </c>
      <c r="AR164" s="15">
        <v>50</v>
      </c>
      <c r="AS164" s="15">
        <v>206</v>
      </c>
      <c r="AT164" s="15" t="s">
        <v>24</v>
      </c>
      <c r="AU164" s="15">
        <v>16</v>
      </c>
      <c r="AV164" s="15">
        <v>3332</v>
      </c>
      <c r="AW164" s="15" t="s">
        <v>3</v>
      </c>
      <c r="AX164" s="15">
        <v>4</v>
      </c>
      <c r="AY164" s="15">
        <v>34</v>
      </c>
      <c r="AZ164" s="15">
        <v>110</v>
      </c>
      <c r="BA164" s="15">
        <v>6</v>
      </c>
      <c r="BB164" s="15">
        <v>60</v>
      </c>
      <c r="BD164" s="12">
        <f>'Исходные данные'!$AG165*'Исходные данные'!AK165+'Исходные данные'!$AN165*'Исходные данные'!AR165+'Исходные данные'!$AU165*'Исходные данные'!AY165</f>
        <v>1248</v>
      </c>
      <c r="BE164" s="12">
        <f>'Исходные данные'!$AG165*'Исходные данные'!AL165+'Исходные данные'!$AN165*'Исходные данные'!AS165+'Исходные данные'!$AU165*'Исходные данные'!AZ165</f>
        <v>2880</v>
      </c>
      <c r="BF164" s="12">
        <f t="shared" si="28"/>
        <v>3928</v>
      </c>
      <c r="BG164" s="12">
        <f t="shared" si="28"/>
        <v>5424</v>
      </c>
    </row>
    <row r="165" spans="1:59">
      <c r="A165" s="15" t="s">
        <v>450</v>
      </c>
      <c r="B165" s="15" t="s">
        <v>147</v>
      </c>
      <c r="C165" s="15" t="s">
        <v>147</v>
      </c>
      <c r="E165" s="15" t="s">
        <v>129</v>
      </c>
      <c r="F165" s="15">
        <f t="shared" si="41"/>
        <v>999999999</v>
      </c>
      <c r="G165" s="15">
        <f t="shared" si="40"/>
        <v>999999999</v>
      </c>
      <c r="H165" s="15">
        <f t="shared" si="39"/>
        <v>999999999</v>
      </c>
      <c r="I165" s="15">
        <f t="shared" si="38"/>
        <v>999999999</v>
      </c>
      <c r="J165" s="15">
        <f t="shared" si="29"/>
        <v>999999999</v>
      </c>
      <c r="K165" s="15">
        <f t="shared" si="30"/>
        <v>2721.0920000000001</v>
      </c>
      <c r="L165" s="15">
        <f t="shared" si="31"/>
        <v>2572.8040000000001</v>
      </c>
      <c r="M165" s="15">
        <f t="shared" si="32"/>
        <v>2362.06</v>
      </c>
      <c r="N165" s="15">
        <f t="shared" si="33"/>
        <v>2565.7919999999999</v>
      </c>
      <c r="O165" s="15">
        <f t="shared" si="34"/>
        <v>999999999</v>
      </c>
      <c r="P165" s="15">
        <f t="shared" si="35"/>
        <v>999999999</v>
      </c>
      <c r="Q165" s="15">
        <f t="shared" si="36"/>
        <v>999999999</v>
      </c>
      <c r="R165" s="15">
        <f t="shared" si="37"/>
        <v>999999999</v>
      </c>
      <c r="S165" s="15">
        <v>2572804</v>
      </c>
      <c r="T165" s="15">
        <v>10000000</v>
      </c>
      <c r="U165" s="15">
        <v>9000000</v>
      </c>
      <c r="V165" s="15">
        <v>2000</v>
      </c>
      <c r="W165" s="15">
        <v>5</v>
      </c>
      <c r="X165" s="20" t="s">
        <v>41</v>
      </c>
      <c r="Y165" s="16">
        <v>1.1111111111111111E-3</v>
      </c>
      <c r="Z165" s="15">
        <v>1</v>
      </c>
      <c r="AA165" s="15">
        <v>276</v>
      </c>
      <c r="AB165" s="15" t="s">
        <v>2</v>
      </c>
      <c r="AC165" s="15">
        <v>1</v>
      </c>
      <c r="AD165" s="15">
        <v>3928</v>
      </c>
      <c r="AE165" s="15">
        <v>5424</v>
      </c>
      <c r="AF165" s="15" t="s">
        <v>5</v>
      </c>
      <c r="AG165" s="15">
        <v>24</v>
      </c>
      <c r="AH165" s="15">
        <v>5000</v>
      </c>
      <c r="AI165" s="15" t="s">
        <v>2</v>
      </c>
      <c r="AJ165" s="15">
        <v>1</v>
      </c>
      <c r="AK165" s="15">
        <v>12</v>
      </c>
      <c r="AL165" s="15">
        <v>20</v>
      </c>
      <c r="AM165" s="15" t="s">
        <v>7</v>
      </c>
      <c r="AN165" s="15">
        <v>4</v>
      </c>
      <c r="AO165" s="15">
        <v>832</v>
      </c>
      <c r="AP165" s="15" t="s">
        <v>4</v>
      </c>
      <c r="AQ165" s="15">
        <v>8</v>
      </c>
      <c r="AR165" s="15">
        <v>50</v>
      </c>
      <c r="AS165" s="15">
        <v>206</v>
      </c>
      <c r="AT165" s="15" t="s">
        <v>9</v>
      </c>
      <c r="AU165" s="15">
        <v>4</v>
      </c>
      <c r="AV165" s="15">
        <v>832</v>
      </c>
      <c r="AW165" s="15" t="s">
        <v>3</v>
      </c>
      <c r="AX165" s="15">
        <v>5</v>
      </c>
      <c r="AY165" s="15">
        <v>190</v>
      </c>
      <c r="AZ165" s="15">
        <v>394</v>
      </c>
      <c r="BA165" s="15">
        <v>6</v>
      </c>
      <c r="BB165" s="15">
        <v>61</v>
      </c>
      <c r="BD165" s="12">
        <f>'Исходные данные'!$AG166*'Исходные данные'!AK166+'Исходные данные'!$AN166*'Исходные данные'!AR166+'Исходные данные'!$AU166*'Исходные данные'!AY166</f>
        <v>5464</v>
      </c>
      <c r="BE165" s="12">
        <f>'Исходные данные'!$AG166*'Исходные данные'!AL166+'Исходные данные'!$AN166*'Исходные данные'!AS166+'Исходные данные'!$AU166*'Исходные данные'!AZ166</f>
        <v>15112</v>
      </c>
      <c r="BF165" s="12">
        <f t="shared" si="28"/>
        <v>19640</v>
      </c>
      <c r="BG165" s="12">
        <f t="shared" si="28"/>
        <v>27120</v>
      </c>
    </row>
    <row r="166" spans="1:59">
      <c r="A166" s="15" t="s">
        <v>451</v>
      </c>
      <c r="B166" s="15" t="s">
        <v>147</v>
      </c>
      <c r="C166" s="15" t="s">
        <v>147</v>
      </c>
      <c r="E166" s="15" t="s">
        <v>131</v>
      </c>
      <c r="F166" s="15">
        <f t="shared" si="41"/>
        <v>999999999</v>
      </c>
      <c r="G166" s="15">
        <f t="shared" si="40"/>
        <v>999999999</v>
      </c>
      <c r="H166" s="15">
        <f t="shared" si="39"/>
        <v>999999999</v>
      </c>
      <c r="I166" s="15">
        <f t="shared" si="38"/>
        <v>999999999</v>
      </c>
      <c r="J166" s="15">
        <f t="shared" si="29"/>
        <v>2721.0920000000001</v>
      </c>
      <c r="K166" s="15">
        <f t="shared" si="30"/>
        <v>2572.8040000000001</v>
      </c>
      <c r="L166" s="15">
        <f t="shared" si="31"/>
        <v>2362.06</v>
      </c>
      <c r="M166" s="15">
        <f t="shared" si="32"/>
        <v>2565.7919999999999</v>
      </c>
      <c r="N166" s="15">
        <f t="shared" si="33"/>
        <v>999999999</v>
      </c>
      <c r="O166" s="15">
        <f t="shared" si="34"/>
        <v>999999999</v>
      </c>
      <c r="P166" s="15">
        <f t="shared" si="35"/>
        <v>999999999</v>
      </c>
      <c r="Q166" s="15">
        <f t="shared" si="36"/>
        <v>999999999</v>
      </c>
      <c r="R166" s="15">
        <f t="shared" si="37"/>
        <v>999999999</v>
      </c>
      <c r="S166" s="15">
        <v>2362060</v>
      </c>
      <c r="T166" s="15">
        <v>10000000</v>
      </c>
      <c r="U166" s="15">
        <v>9000000</v>
      </c>
      <c r="V166" s="15">
        <v>2000</v>
      </c>
      <c r="W166" s="15">
        <v>5</v>
      </c>
      <c r="X166" s="20" t="s">
        <v>41</v>
      </c>
      <c r="Y166" s="16">
        <v>5.5555555555555558E-3</v>
      </c>
      <c r="Z166" s="15">
        <v>5</v>
      </c>
      <c r="AA166" s="15">
        <v>276</v>
      </c>
      <c r="AB166" s="15" t="s">
        <v>2</v>
      </c>
      <c r="AC166" s="15">
        <v>1</v>
      </c>
      <c r="AD166" s="15">
        <v>3928</v>
      </c>
      <c r="AE166" s="15">
        <v>5424</v>
      </c>
      <c r="AF166" s="15" t="s">
        <v>5</v>
      </c>
      <c r="AG166" s="15">
        <v>120</v>
      </c>
      <c r="AH166" s="15">
        <v>5000</v>
      </c>
      <c r="AI166" s="15" t="s">
        <v>2</v>
      </c>
      <c r="AJ166" s="15">
        <v>1</v>
      </c>
      <c r="AK166" s="15">
        <v>12</v>
      </c>
      <c r="AL166" s="15">
        <v>20</v>
      </c>
      <c r="AM166" s="15" t="s">
        <v>7</v>
      </c>
      <c r="AN166" s="15">
        <v>20</v>
      </c>
      <c r="AO166" s="15">
        <v>832</v>
      </c>
      <c r="AP166" s="15" t="s">
        <v>4</v>
      </c>
      <c r="AQ166" s="15">
        <v>8</v>
      </c>
      <c r="AR166" s="15">
        <v>50</v>
      </c>
      <c r="AS166" s="15">
        <v>206</v>
      </c>
      <c r="AT166" s="15" t="s">
        <v>71</v>
      </c>
      <c r="AU166" s="15">
        <v>12</v>
      </c>
      <c r="AV166" s="15">
        <v>500</v>
      </c>
      <c r="AW166" s="15" t="s">
        <v>3</v>
      </c>
      <c r="AX166" s="15">
        <v>6</v>
      </c>
      <c r="AY166" s="15">
        <v>252</v>
      </c>
      <c r="AZ166" s="15">
        <v>716</v>
      </c>
      <c r="BA166" s="15">
        <v>6</v>
      </c>
      <c r="BB166" s="15">
        <v>62</v>
      </c>
      <c r="BD166" s="12">
        <f>'Исходные данные'!$AG167*'Исходные данные'!AK167+'Исходные данные'!$AN167*'Исходные данные'!AR167+'Исходные данные'!$AU167*'Исходные данные'!AY167</f>
        <v>904</v>
      </c>
      <c r="BE166" s="12">
        <f>'Исходные данные'!$AG167*'Исходные данные'!AL167+'Исходные данные'!$AN167*'Исходные данные'!AS167+'Исходные данные'!$AU167*'Исходные данные'!AZ167</f>
        <v>3192</v>
      </c>
      <c r="BF166" s="12">
        <f t="shared" si="28"/>
        <v>3928</v>
      </c>
      <c r="BG166" s="12">
        <f t="shared" si="28"/>
        <v>5424</v>
      </c>
    </row>
    <row r="167" spans="1:59">
      <c r="A167" s="15" t="s">
        <v>452</v>
      </c>
      <c r="B167" s="15" t="s">
        <v>147</v>
      </c>
      <c r="C167" s="15" t="s">
        <v>147</v>
      </c>
      <c r="E167" s="15" t="s">
        <v>132</v>
      </c>
      <c r="F167" s="15">
        <f t="shared" si="41"/>
        <v>999999999</v>
      </c>
      <c r="G167" s="15">
        <f t="shared" si="40"/>
        <v>999999999</v>
      </c>
      <c r="H167" s="15">
        <f t="shared" si="39"/>
        <v>999999999</v>
      </c>
      <c r="I167" s="15">
        <f t="shared" si="38"/>
        <v>2721.0920000000001</v>
      </c>
      <c r="J167" s="15">
        <f t="shared" si="29"/>
        <v>2572.8040000000001</v>
      </c>
      <c r="K167" s="15">
        <f t="shared" si="30"/>
        <v>2362.06</v>
      </c>
      <c r="L167" s="15">
        <f t="shared" si="31"/>
        <v>2565.7919999999999</v>
      </c>
      <c r="M167" s="15">
        <f t="shared" si="32"/>
        <v>999999999</v>
      </c>
      <c r="N167" s="15">
        <f t="shared" si="33"/>
        <v>999999999</v>
      </c>
      <c r="O167" s="15">
        <f t="shared" si="34"/>
        <v>999999999</v>
      </c>
      <c r="P167" s="15">
        <f t="shared" si="35"/>
        <v>999999999</v>
      </c>
      <c r="Q167" s="15">
        <f t="shared" si="36"/>
        <v>999999999</v>
      </c>
      <c r="R167" s="15">
        <f t="shared" si="37"/>
        <v>999999999</v>
      </c>
      <c r="S167" s="15">
        <v>2565792</v>
      </c>
      <c r="T167" s="15">
        <v>10000000</v>
      </c>
      <c r="U167" s="15">
        <v>9000000</v>
      </c>
      <c r="V167" s="15">
        <v>2000</v>
      </c>
      <c r="W167" s="15">
        <v>5</v>
      </c>
      <c r="X167" s="20" t="s">
        <v>41</v>
      </c>
      <c r="Y167" s="16">
        <v>1.1111111111111111E-3</v>
      </c>
      <c r="Z167" s="15">
        <v>1</v>
      </c>
      <c r="AA167" s="15">
        <v>276</v>
      </c>
      <c r="AB167" s="15" t="s">
        <v>2</v>
      </c>
      <c r="AC167" s="15">
        <v>1</v>
      </c>
      <c r="AD167" s="15">
        <v>3928</v>
      </c>
      <c r="AE167" s="15">
        <v>5424</v>
      </c>
      <c r="AF167" s="15" t="s">
        <v>5</v>
      </c>
      <c r="AG167" s="15">
        <v>24</v>
      </c>
      <c r="AH167" s="15">
        <v>5000</v>
      </c>
      <c r="AI167" s="15" t="s">
        <v>2</v>
      </c>
      <c r="AJ167" s="15">
        <v>1</v>
      </c>
      <c r="AK167" s="15">
        <v>12</v>
      </c>
      <c r="AL167" s="15">
        <v>20</v>
      </c>
      <c r="AM167" s="15" t="s">
        <v>7</v>
      </c>
      <c r="AN167" s="15">
        <v>4</v>
      </c>
      <c r="AO167" s="15">
        <v>832</v>
      </c>
      <c r="AP167" s="15" t="s">
        <v>4</v>
      </c>
      <c r="AQ167" s="15">
        <v>8</v>
      </c>
      <c r="AR167" s="15">
        <v>50</v>
      </c>
      <c r="AS167" s="15">
        <v>206</v>
      </c>
      <c r="AT167" s="15" t="s">
        <v>73</v>
      </c>
      <c r="AU167" s="15">
        <v>16</v>
      </c>
      <c r="AV167" s="15">
        <v>3332</v>
      </c>
      <c r="AW167" s="15" t="s">
        <v>3</v>
      </c>
      <c r="AX167" s="15">
        <v>3</v>
      </c>
      <c r="AY167" s="15">
        <v>26</v>
      </c>
      <c r="AZ167" s="15">
        <v>118</v>
      </c>
      <c r="BA167" s="15">
        <v>6</v>
      </c>
      <c r="BB167" s="15">
        <v>63</v>
      </c>
      <c r="BD167" s="12">
        <f>'Исходные данные'!$AG168*'Исходные данные'!AK168+'Исходные данные'!$AN168*'Исходные данные'!AR168+'Исходные данные'!$AU168*'Исходные данные'!AY168</f>
        <v>26520</v>
      </c>
      <c r="BE167" s="12">
        <f>'Исходные данные'!$AG168*'Исходные данные'!AL168+'Исходные данные'!$AN168*'Исходные данные'!AS168+'Исходные данные'!$AU168*'Исходные данные'!AZ168</f>
        <v>61200</v>
      </c>
      <c r="BF167" s="12">
        <f t="shared" si="28"/>
        <v>44274</v>
      </c>
      <c r="BG167" s="12">
        <f t="shared" si="28"/>
        <v>77022</v>
      </c>
    </row>
    <row r="168" spans="1:59">
      <c r="A168" s="15" t="s">
        <v>453</v>
      </c>
      <c r="B168" s="15" t="s">
        <v>235</v>
      </c>
      <c r="C168" s="15" t="s">
        <v>235</v>
      </c>
      <c r="E168" s="15" t="s">
        <v>129</v>
      </c>
      <c r="F168" s="15">
        <f t="shared" si="41"/>
        <v>999999999</v>
      </c>
      <c r="G168" s="15">
        <f t="shared" si="40"/>
        <v>999999999</v>
      </c>
      <c r="H168" s="15">
        <f t="shared" si="39"/>
        <v>999999999</v>
      </c>
      <c r="I168" s="15">
        <f t="shared" si="38"/>
        <v>999999999</v>
      </c>
      <c r="J168" s="15">
        <f t="shared" si="29"/>
        <v>999999999</v>
      </c>
      <c r="K168" s="15">
        <f t="shared" si="30"/>
        <v>999999999</v>
      </c>
      <c r="L168" s="15">
        <f t="shared" si="31"/>
        <v>2246.3679999999999</v>
      </c>
      <c r="M168" s="15">
        <f t="shared" si="32"/>
        <v>999999999</v>
      </c>
      <c r="N168" s="15">
        <f t="shared" si="33"/>
        <v>999999999</v>
      </c>
      <c r="O168" s="15">
        <f t="shared" si="34"/>
        <v>999999999</v>
      </c>
      <c r="P168" s="15">
        <f t="shared" si="35"/>
        <v>999999999</v>
      </c>
      <c r="Q168" s="15">
        <f t="shared" si="36"/>
        <v>999999999</v>
      </c>
      <c r="R168" s="15">
        <f t="shared" si="37"/>
        <v>999999999</v>
      </c>
      <c r="S168" s="15">
        <v>2246368</v>
      </c>
      <c r="T168" s="15">
        <v>10000000</v>
      </c>
      <c r="U168" s="15">
        <v>9000000</v>
      </c>
      <c r="V168" s="15">
        <v>2000</v>
      </c>
      <c r="W168" s="15">
        <v>5</v>
      </c>
      <c r="X168" s="20" t="s">
        <v>85</v>
      </c>
      <c r="Y168" s="16">
        <v>2.361111111111111E-2</v>
      </c>
      <c r="Z168" s="15">
        <v>3</v>
      </c>
      <c r="AA168" s="15">
        <v>26</v>
      </c>
      <c r="AB168" s="15" t="s">
        <v>26</v>
      </c>
      <c r="AC168" s="15">
        <v>6</v>
      </c>
      <c r="AD168" s="15">
        <v>14758</v>
      </c>
      <c r="AE168" s="15">
        <v>25674</v>
      </c>
      <c r="AF168" s="15" t="s">
        <v>5</v>
      </c>
      <c r="AG168" s="15">
        <v>510</v>
      </c>
      <c r="AH168" s="15">
        <v>5000</v>
      </c>
      <c r="AI168" s="15" t="s">
        <v>2</v>
      </c>
      <c r="AJ168" s="15">
        <v>1</v>
      </c>
      <c r="AK168" s="15">
        <v>12</v>
      </c>
      <c r="AL168" s="15">
        <v>20</v>
      </c>
      <c r="AM168" s="15" t="s">
        <v>7</v>
      </c>
      <c r="AN168" s="15">
        <v>85</v>
      </c>
      <c r="AO168" s="15">
        <v>832</v>
      </c>
      <c r="AP168" s="15" t="s">
        <v>4</v>
      </c>
      <c r="AQ168" s="15">
        <v>8</v>
      </c>
      <c r="AR168" s="15">
        <v>50</v>
      </c>
      <c r="AS168" s="15">
        <v>206</v>
      </c>
      <c r="AT168" s="15" t="s">
        <v>9</v>
      </c>
      <c r="AU168" s="15">
        <v>85</v>
      </c>
      <c r="AV168" s="15">
        <v>832</v>
      </c>
      <c r="AW168" s="15" t="s">
        <v>3</v>
      </c>
      <c r="AX168" s="15">
        <v>5</v>
      </c>
      <c r="AY168" s="15">
        <v>190</v>
      </c>
      <c r="AZ168" s="15">
        <v>394</v>
      </c>
      <c r="BA168" s="15">
        <v>6</v>
      </c>
      <c r="BB168" s="15">
        <v>350</v>
      </c>
      <c r="BD168" s="12">
        <f>'Исходные данные'!$AG169*'Исходные данные'!AK169+'Исходные данные'!$AN169*'Исходные данные'!AR169+'Исходные данные'!$AU169*'Исходные данные'!AY169</f>
        <v>26600</v>
      </c>
      <c r="BE168" s="12">
        <f>'Исходные данные'!$AG169*'Исходные данные'!AL169+'Исходные данные'!$AN169*'Исходные данные'!AS169+'Исходные данные'!$AU169*'Исходные данные'!AZ169</f>
        <v>75400</v>
      </c>
      <c r="BF168" s="12">
        <f t="shared" si="28"/>
        <v>61440</v>
      </c>
      <c r="BG168" s="12">
        <f t="shared" si="28"/>
        <v>100224</v>
      </c>
    </row>
    <row r="169" spans="1:59">
      <c r="A169" s="15" t="s">
        <v>454</v>
      </c>
      <c r="B169" s="15" t="s">
        <v>134</v>
      </c>
      <c r="C169" s="15" t="s">
        <v>134</v>
      </c>
      <c r="E169" s="15" t="s">
        <v>128</v>
      </c>
      <c r="F169" s="15">
        <f t="shared" si="41"/>
        <v>999999999</v>
      </c>
      <c r="G169" s="15">
        <f t="shared" si="40"/>
        <v>999999999</v>
      </c>
      <c r="H169" s="15">
        <f t="shared" si="39"/>
        <v>999999999</v>
      </c>
      <c r="I169" s="15">
        <f t="shared" si="38"/>
        <v>999999999</v>
      </c>
      <c r="J169" s="15">
        <f t="shared" si="29"/>
        <v>999999999</v>
      </c>
      <c r="K169" s="15">
        <f t="shared" si="30"/>
        <v>999999999</v>
      </c>
      <c r="L169" s="15">
        <f t="shared" si="31"/>
        <v>4135.652</v>
      </c>
      <c r="M169" s="15">
        <f t="shared" si="32"/>
        <v>5051.08</v>
      </c>
      <c r="N169" s="15">
        <f t="shared" si="33"/>
        <v>4590.12</v>
      </c>
      <c r="O169" s="15">
        <f t="shared" si="34"/>
        <v>4590.12</v>
      </c>
      <c r="P169" s="15">
        <f t="shared" si="35"/>
        <v>4135.652</v>
      </c>
      <c r="Q169" s="15">
        <f t="shared" si="36"/>
        <v>999999999</v>
      </c>
      <c r="R169" s="15">
        <f t="shared" si="37"/>
        <v>999999999</v>
      </c>
      <c r="S169" s="15">
        <v>4135652</v>
      </c>
      <c r="T169" s="15">
        <v>10000000</v>
      </c>
      <c r="U169" s="15">
        <v>9000000</v>
      </c>
      <c r="V169" s="15">
        <v>2000</v>
      </c>
      <c r="W169" s="15">
        <v>5</v>
      </c>
      <c r="X169" s="20" t="s">
        <v>27</v>
      </c>
      <c r="Y169" s="16">
        <v>2.7777777777777776E-2</v>
      </c>
      <c r="Z169" s="15">
        <v>24</v>
      </c>
      <c r="AA169" s="15">
        <v>166</v>
      </c>
      <c r="AB169" s="15" t="s">
        <v>3</v>
      </c>
      <c r="AC169" s="15">
        <v>5</v>
      </c>
      <c r="AD169" s="15">
        <v>2560</v>
      </c>
      <c r="AE169" s="15">
        <v>4176</v>
      </c>
      <c r="AF169" s="15" t="s">
        <v>5</v>
      </c>
      <c r="AG169" s="15">
        <v>600</v>
      </c>
      <c r="AH169" s="15">
        <v>5000</v>
      </c>
      <c r="AI169" s="15" t="s">
        <v>2</v>
      </c>
      <c r="AJ169" s="15">
        <v>1</v>
      </c>
      <c r="AK169" s="15">
        <v>12</v>
      </c>
      <c r="AL169" s="15">
        <v>20</v>
      </c>
      <c r="AM169" s="15" t="s">
        <v>8</v>
      </c>
      <c r="AN169" s="15">
        <v>25</v>
      </c>
      <c r="AO169" s="15">
        <v>208</v>
      </c>
      <c r="AP169" s="15" t="s">
        <v>4</v>
      </c>
      <c r="AQ169" s="15">
        <v>18</v>
      </c>
      <c r="AR169" s="15">
        <v>232</v>
      </c>
      <c r="AS169" s="15">
        <v>776</v>
      </c>
      <c r="AT169" s="15" t="s">
        <v>24</v>
      </c>
      <c r="AU169" s="15">
        <v>400</v>
      </c>
      <c r="AV169" s="15">
        <v>3332</v>
      </c>
      <c r="AW169" s="15" t="s">
        <v>3</v>
      </c>
      <c r="AX169" s="15">
        <v>4</v>
      </c>
      <c r="AY169" s="15">
        <v>34</v>
      </c>
      <c r="AZ169" s="15">
        <v>110</v>
      </c>
      <c r="BA169" s="15">
        <v>6</v>
      </c>
      <c r="BB169" s="15">
        <v>16</v>
      </c>
      <c r="BD169" s="12">
        <f>'Исходные данные'!$AG170*'Исходные данные'!AK170+'Исходные данные'!$AN170*'Исходные данные'!AR170+'Исходные данные'!$AU170*'Исходные данные'!AY170</f>
        <v>32000</v>
      </c>
      <c r="BE169" s="12">
        <f>'Исходные данные'!$AG170*'Исходные данные'!AL170+'Исходные данные'!$AN170*'Исходные данные'!AS170+'Исходные данные'!$AU170*'Исходные данные'!AZ170</f>
        <v>70800</v>
      </c>
      <c r="BF169" s="12">
        <f t="shared" si="28"/>
        <v>61440</v>
      </c>
      <c r="BG169" s="12">
        <f t="shared" si="28"/>
        <v>100224</v>
      </c>
    </row>
    <row r="170" spans="1:59">
      <c r="A170" s="15" t="s">
        <v>455</v>
      </c>
      <c r="B170" s="15" t="s">
        <v>134</v>
      </c>
      <c r="C170" s="15" t="s">
        <v>134</v>
      </c>
      <c r="E170" s="15" t="s">
        <v>129</v>
      </c>
      <c r="F170" s="15">
        <f t="shared" si="41"/>
        <v>999999999</v>
      </c>
      <c r="G170" s="15">
        <f t="shared" si="40"/>
        <v>999999999</v>
      </c>
      <c r="H170" s="15">
        <f t="shared" si="39"/>
        <v>999999999</v>
      </c>
      <c r="I170" s="15">
        <f t="shared" si="38"/>
        <v>999999999</v>
      </c>
      <c r="J170" s="15">
        <f t="shared" si="29"/>
        <v>999999999</v>
      </c>
      <c r="K170" s="15">
        <f t="shared" si="30"/>
        <v>4135.652</v>
      </c>
      <c r="L170" s="15">
        <f t="shared" si="31"/>
        <v>5051.08</v>
      </c>
      <c r="M170" s="15">
        <f t="shared" si="32"/>
        <v>4590.12</v>
      </c>
      <c r="N170" s="15">
        <f t="shared" si="33"/>
        <v>4590.12</v>
      </c>
      <c r="O170" s="15">
        <f t="shared" si="34"/>
        <v>4135.652</v>
      </c>
      <c r="P170" s="15">
        <f t="shared" si="35"/>
        <v>999999999</v>
      </c>
      <c r="Q170" s="15">
        <f t="shared" si="36"/>
        <v>999999999</v>
      </c>
      <c r="R170" s="15">
        <f t="shared" si="37"/>
        <v>999999999</v>
      </c>
      <c r="S170" s="15">
        <v>5051080</v>
      </c>
      <c r="T170" s="15">
        <v>10000000</v>
      </c>
      <c r="U170" s="15">
        <v>9000000</v>
      </c>
      <c r="V170" s="15">
        <v>2000</v>
      </c>
      <c r="W170" s="15">
        <v>5</v>
      </c>
      <c r="X170" s="20" t="s">
        <v>27</v>
      </c>
      <c r="Y170" s="16">
        <v>2.7777777777777776E-2</v>
      </c>
      <c r="Z170" s="15">
        <v>24</v>
      </c>
      <c r="AA170" s="15">
        <v>166</v>
      </c>
      <c r="AB170" s="15" t="s">
        <v>3</v>
      </c>
      <c r="AC170" s="15">
        <v>5</v>
      </c>
      <c r="AD170" s="15">
        <v>2560</v>
      </c>
      <c r="AE170" s="15">
        <v>4176</v>
      </c>
      <c r="AF170" s="15" t="s">
        <v>5</v>
      </c>
      <c r="AG170" s="15">
        <v>600</v>
      </c>
      <c r="AH170" s="15">
        <v>5000</v>
      </c>
      <c r="AI170" s="15" t="s">
        <v>2</v>
      </c>
      <c r="AJ170" s="15">
        <v>1</v>
      </c>
      <c r="AK170" s="15">
        <v>12</v>
      </c>
      <c r="AL170" s="15">
        <v>20</v>
      </c>
      <c r="AM170" s="15" t="s">
        <v>9</v>
      </c>
      <c r="AN170" s="15">
        <v>100</v>
      </c>
      <c r="AO170" s="15">
        <v>832</v>
      </c>
      <c r="AP170" s="15" t="s">
        <v>3</v>
      </c>
      <c r="AQ170" s="15">
        <v>5</v>
      </c>
      <c r="AR170" s="15">
        <v>190</v>
      </c>
      <c r="AS170" s="15">
        <v>394</v>
      </c>
      <c r="AT170" s="15" t="s">
        <v>8</v>
      </c>
      <c r="AU170" s="15">
        <v>25</v>
      </c>
      <c r="AV170" s="15">
        <v>208</v>
      </c>
      <c r="AW170" s="15" t="s">
        <v>4</v>
      </c>
      <c r="AX170" s="15">
        <v>18</v>
      </c>
      <c r="AY170" s="15">
        <v>232</v>
      </c>
      <c r="AZ170" s="15">
        <v>776</v>
      </c>
      <c r="BA170" s="15">
        <v>6</v>
      </c>
      <c r="BB170" s="15">
        <v>17</v>
      </c>
      <c r="BD170" s="12">
        <f>'Исходные данные'!$AG171*'Исходные данные'!AK171+'Исходные данные'!$AN171*'Исходные данные'!AR171+'Исходные данные'!$AU171*'Исходные данные'!AY171</f>
        <v>29320</v>
      </c>
      <c r="BE170" s="12">
        <f>'Исходные данные'!$AG171*'Исходные данные'!AL171+'Исходные данные'!$AN171*'Исходные данные'!AS171+'Исходные данные'!$AU171*'Исходные данные'!AZ171</f>
        <v>73320</v>
      </c>
      <c r="BF170" s="12">
        <f t="shared" si="28"/>
        <v>61440</v>
      </c>
      <c r="BG170" s="12">
        <f t="shared" si="28"/>
        <v>100224</v>
      </c>
    </row>
    <row r="171" spans="1:59">
      <c r="A171" s="15" t="s">
        <v>456</v>
      </c>
      <c r="B171" s="15" t="s">
        <v>134</v>
      </c>
      <c r="C171" s="15" t="s">
        <v>134</v>
      </c>
      <c r="E171" s="15" t="s">
        <v>130</v>
      </c>
      <c r="F171" s="15">
        <f t="shared" si="41"/>
        <v>999999999</v>
      </c>
      <c r="G171" s="15">
        <f t="shared" si="40"/>
        <v>999999999</v>
      </c>
      <c r="H171" s="15">
        <f t="shared" si="39"/>
        <v>999999999</v>
      </c>
      <c r="I171" s="15">
        <f t="shared" si="38"/>
        <v>999999999</v>
      </c>
      <c r="J171" s="15">
        <f t="shared" si="29"/>
        <v>4135.652</v>
      </c>
      <c r="K171" s="15">
        <f t="shared" si="30"/>
        <v>5051.08</v>
      </c>
      <c r="L171" s="15">
        <f t="shared" si="31"/>
        <v>4590.12</v>
      </c>
      <c r="M171" s="15">
        <f t="shared" si="32"/>
        <v>4590.12</v>
      </c>
      <c r="N171" s="15">
        <f t="shared" si="33"/>
        <v>4135.652</v>
      </c>
      <c r="O171" s="15">
        <f t="shared" si="34"/>
        <v>999999999</v>
      </c>
      <c r="P171" s="15">
        <f t="shared" si="35"/>
        <v>999999999</v>
      </c>
      <c r="Q171" s="15">
        <f t="shared" si="36"/>
        <v>999999999</v>
      </c>
      <c r="R171" s="15">
        <f t="shared" si="37"/>
        <v>999999999</v>
      </c>
      <c r="S171" s="15">
        <v>4590120</v>
      </c>
      <c r="T171" s="15">
        <v>10000000</v>
      </c>
      <c r="U171" s="15">
        <v>9000000</v>
      </c>
      <c r="V171" s="15">
        <v>2000</v>
      </c>
      <c r="W171" s="15">
        <v>5</v>
      </c>
      <c r="X171" s="20" t="s">
        <v>27</v>
      </c>
      <c r="Y171" s="16">
        <v>2.7777777777777776E-2</v>
      </c>
      <c r="Z171" s="15">
        <v>24</v>
      </c>
      <c r="AA171" s="15">
        <v>166</v>
      </c>
      <c r="AB171" s="15" t="s">
        <v>3</v>
      </c>
      <c r="AC171" s="15">
        <v>5</v>
      </c>
      <c r="AD171" s="15">
        <v>2560</v>
      </c>
      <c r="AE171" s="15">
        <v>4176</v>
      </c>
      <c r="AF171" s="15" t="s">
        <v>5</v>
      </c>
      <c r="AG171" s="15">
        <v>600</v>
      </c>
      <c r="AH171" s="15">
        <v>5000</v>
      </c>
      <c r="AI171" s="15" t="s">
        <v>2</v>
      </c>
      <c r="AJ171" s="15">
        <v>1</v>
      </c>
      <c r="AK171" s="15">
        <v>12</v>
      </c>
      <c r="AL171" s="15">
        <v>20</v>
      </c>
      <c r="AM171" s="15" t="s">
        <v>10</v>
      </c>
      <c r="AN171" s="15">
        <v>80</v>
      </c>
      <c r="AO171" s="15">
        <v>666</v>
      </c>
      <c r="AP171" s="15" t="s">
        <v>2</v>
      </c>
      <c r="AQ171" s="15">
        <v>4</v>
      </c>
      <c r="AR171" s="15">
        <v>204</v>
      </c>
      <c r="AS171" s="15">
        <v>524</v>
      </c>
      <c r="AT171" s="15" t="s">
        <v>8</v>
      </c>
      <c r="AU171" s="15">
        <v>25</v>
      </c>
      <c r="AV171" s="15">
        <v>208</v>
      </c>
      <c r="AW171" s="15" t="s">
        <v>4</v>
      </c>
      <c r="AX171" s="15">
        <v>18</v>
      </c>
      <c r="AY171" s="15">
        <v>232</v>
      </c>
      <c r="AZ171" s="15">
        <v>776</v>
      </c>
      <c r="BA171" s="15">
        <v>6</v>
      </c>
      <c r="BB171" s="15">
        <v>18</v>
      </c>
      <c r="BD171" s="12">
        <f>'Исходные данные'!$AG172*'Исходные данные'!AK172+'Исходные данные'!$AN172*'Исходные данные'!AR172+'Исходные данные'!$AU172*'Исходные данные'!AY172</f>
        <v>28120</v>
      </c>
      <c r="BE171" s="12">
        <f>'Исходные данные'!$AG172*'Исходные данные'!AL172+'Исходные данные'!$AN172*'Исходные данные'!AS172+'Исходные данные'!$AU172*'Исходные данные'!AZ172</f>
        <v>74360</v>
      </c>
      <c r="BF171" s="12">
        <f t="shared" si="28"/>
        <v>61440</v>
      </c>
      <c r="BG171" s="12">
        <f t="shared" si="28"/>
        <v>100224</v>
      </c>
    </row>
    <row r="172" spans="1:59">
      <c r="A172" s="15" t="s">
        <v>457</v>
      </c>
      <c r="B172" s="15" t="s">
        <v>134</v>
      </c>
      <c r="C172" s="15" t="s">
        <v>134</v>
      </c>
      <c r="E172" s="15" t="s">
        <v>131</v>
      </c>
      <c r="F172" s="15">
        <f t="shared" si="41"/>
        <v>999999999</v>
      </c>
      <c r="G172" s="15">
        <f t="shared" si="40"/>
        <v>999999999</v>
      </c>
      <c r="H172" s="15">
        <f t="shared" si="39"/>
        <v>999999999</v>
      </c>
      <c r="I172" s="15">
        <f t="shared" si="38"/>
        <v>4135.652</v>
      </c>
      <c r="J172" s="15">
        <f t="shared" si="29"/>
        <v>5051.08</v>
      </c>
      <c r="K172" s="15">
        <f t="shared" si="30"/>
        <v>4590.12</v>
      </c>
      <c r="L172" s="15">
        <f t="shared" si="31"/>
        <v>4590.12</v>
      </c>
      <c r="M172" s="15">
        <f t="shared" si="32"/>
        <v>4135.652</v>
      </c>
      <c r="N172" s="15">
        <f t="shared" si="33"/>
        <v>999999999</v>
      </c>
      <c r="O172" s="15">
        <f t="shared" si="34"/>
        <v>999999999</v>
      </c>
      <c r="P172" s="15">
        <f t="shared" si="35"/>
        <v>999999999</v>
      </c>
      <c r="Q172" s="15">
        <f t="shared" si="36"/>
        <v>999999999</v>
      </c>
      <c r="R172" s="15">
        <f t="shared" si="37"/>
        <v>999999999</v>
      </c>
      <c r="S172" s="15">
        <v>4590120</v>
      </c>
      <c r="T172" s="15">
        <v>10000000</v>
      </c>
      <c r="U172" s="15">
        <v>9000000</v>
      </c>
      <c r="V172" s="15">
        <v>2000</v>
      </c>
      <c r="W172" s="15">
        <v>5</v>
      </c>
      <c r="X172" s="20" t="s">
        <v>27</v>
      </c>
      <c r="Y172" s="16">
        <v>2.7777777777777776E-2</v>
      </c>
      <c r="Z172" s="15">
        <v>24</v>
      </c>
      <c r="AA172" s="15">
        <v>166</v>
      </c>
      <c r="AB172" s="15" t="s">
        <v>3</v>
      </c>
      <c r="AC172" s="15">
        <v>5</v>
      </c>
      <c r="AD172" s="15">
        <v>2560</v>
      </c>
      <c r="AE172" s="15">
        <v>4176</v>
      </c>
      <c r="AF172" s="15" t="s">
        <v>5</v>
      </c>
      <c r="AG172" s="15">
        <v>600</v>
      </c>
      <c r="AH172" s="15">
        <v>5000</v>
      </c>
      <c r="AI172" s="15" t="s">
        <v>2</v>
      </c>
      <c r="AJ172" s="15">
        <v>1</v>
      </c>
      <c r="AK172" s="15">
        <v>12</v>
      </c>
      <c r="AL172" s="15">
        <v>20</v>
      </c>
      <c r="AM172" s="15" t="s">
        <v>8</v>
      </c>
      <c r="AN172" s="15">
        <v>25</v>
      </c>
      <c r="AO172" s="15">
        <v>208</v>
      </c>
      <c r="AP172" s="15" t="s">
        <v>4</v>
      </c>
      <c r="AQ172" s="15">
        <v>18</v>
      </c>
      <c r="AR172" s="15">
        <v>232</v>
      </c>
      <c r="AS172" s="15">
        <v>776</v>
      </c>
      <c r="AT172" s="15" t="s">
        <v>71</v>
      </c>
      <c r="AU172" s="15">
        <v>60</v>
      </c>
      <c r="AV172" s="15">
        <v>500</v>
      </c>
      <c r="AW172" s="15" t="s">
        <v>3</v>
      </c>
      <c r="AX172" s="15">
        <v>6</v>
      </c>
      <c r="AY172" s="15">
        <v>252</v>
      </c>
      <c r="AZ172" s="15">
        <v>716</v>
      </c>
      <c r="BA172" s="15">
        <v>6</v>
      </c>
      <c r="BB172" s="15">
        <v>19</v>
      </c>
      <c r="BD172" s="12">
        <f>'Исходные данные'!$AG173*'Исходные данные'!AK173+'Исходные данные'!$AN173*'Исходные данные'!AR173+'Исходные данные'!$AU173*'Исходные данные'!AY173</f>
        <v>23400</v>
      </c>
      <c r="BE172" s="12">
        <f>'Исходные данные'!$AG173*'Исходные данные'!AL173+'Исходные данные'!$AN173*'Исходные данные'!AS173+'Исходные данные'!$AU173*'Исходные данные'!AZ173</f>
        <v>78600</v>
      </c>
      <c r="BF172" s="12">
        <f t="shared" si="28"/>
        <v>61440</v>
      </c>
      <c r="BG172" s="12">
        <f t="shared" si="28"/>
        <v>100224</v>
      </c>
    </row>
    <row r="173" spans="1:59">
      <c r="A173" s="15" t="s">
        <v>458</v>
      </c>
      <c r="B173" s="15" t="s">
        <v>134</v>
      </c>
      <c r="C173" s="15" t="s">
        <v>134</v>
      </c>
      <c r="E173" s="15" t="s">
        <v>132</v>
      </c>
      <c r="F173" s="15">
        <f t="shared" si="41"/>
        <v>999999999</v>
      </c>
      <c r="G173" s="15">
        <f t="shared" si="40"/>
        <v>999999999</v>
      </c>
      <c r="H173" s="15">
        <f t="shared" si="39"/>
        <v>4135.652</v>
      </c>
      <c r="I173" s="15">
        <f t="shared" si="38"/>
        <v>5051.08</v>
      </c>
      <c r="J173" s="15">
        <f t="shared" si="29"/>
        <v>4590.12</v>
      </c>
      <c r="K173" s="15">
        <f t="shared" si="30"/>
        <v>4590.12</v>
      </c>
      <c r="L173" s="15">
        <f t="shared" si="31"/>
        <v>4135.652</v>
      </c>
      <c r="M173" s="15">
        <f t="shared" si="32"/>
        <v>999999999</v>
      </c>
      <c r="N173" s="15">
        <f t="shared" si="33"/>
        <v>999999999</v>
      </c>
      <c r="O173" s="15">
        <f t="shared" si="34"/>
        <v>999999999</v>
      </c>
      <c r="P173" s="15">
        <f t="shared" si="35"/>
        <v>999999999</v>
      </c>
      <c r="Q173" s="15">
        <f t="shared" si="36"/>
        <v>999999999</v>
      </c>
      <c r="R173" s="15">
        <f t="shared" si="37"/>
        <v>999999999</v>
      </c>
      <c r="S173" s="15">
        <v>4135652</v>
      </c>
      <c r="T173" s="15">
        <v>10000000</v>
      </c>
      <c r="U173" s="15">
        <v>9000000</v>
      </c>
      <c r="V173" s="15">
        <v>2000</v>
      </c>
      <c r="W173" s="15">
        <v>5</v>
      </c>
      <c r="X173" s="20" t="s">
        <v>27</v>
      </c>
      <c r="Y173" s="16">
        <v>2.7777777777777776E-2</v>
      </c>
      <c r="Z173" s="15">
        <v>24</v>
      </c>
      <c r="AA173" s="15">
        <v>166</v>
      </c>
      <c r="AB173" s="15" t="s">
        <v>3</v>
      </c>
      <c r="AC173" s="15">
        <v>5</v>
      </c>
      <c r="AD173" s="15">
        <v>2560</v>
      </c>
      <c r="AE173" s="15">
        <v>4176</v>
      </c>
      <c r="AF173" s="15" t="s">
        <v>5</v>
      </c>
      <c r="AG173" s="15">
        <v>600</v>
      </c>
      <c r="AH173" s="15">
        <v>5000</v>
      </c>
      <c r="AI173" s="15" t="s">
        <v>2</v>
      </c>
      <c r="AJ173" s="15">
        <v>1</v>
      </c>
      <c r="AK173" s="15">
        <v>12</v>
      </c>
      <c r="AL173" s="15">
        <v>20</v>
      </c>
      <c r="AM173" s="15" t="s">
        <v>8</v>
      </c>
      <c r="AN173" s="15">
        <v>25</v>
      </c>
      <c r="AO173" s="15">
        <v>208</v>
      </c>
      <c r="AP173" s="15" t="s">
        <v>4</v>
      </c>
      <c r="AQ173" s="15">
        <v>18</v>
      </c>
      <c r="AR173" s="15">
        <v>232</v>
      </c>
      <c r="AS173" s="15">
        <v>776</v>
      </c>
      <c r="AT173" s="15" t="s">
        <v>73</v>
      </c>
      <c r="AU173" s="15">
        <v>400</v>
      </c>
      <c r="AV173" s="15">
        <v>3332</v>
      </c>
      <c r="AW173" s="15" t="s">
        <v>3</v>
      </c>
      <c r="AX173" s="15">
        <v>3</v>
      </c>
      <c r="AY173" s="15">
        <v>26</v>
      </c>
      <c r="AZ173" s="15">
        <v>118</v>
      </c>
      <c r="BA173" s="15">
        <v>6</v>
      </c>
      <c r="BB173" s="15">
        <v>20</v>
      </c>
      <c r="BD173" s="12">
        <f>'Исходные данные'!$AG174*'Исходные данные'!AK174+'Исходные данные'!$AN174*'Исходные данные'!AR174+'Исходные данные'!$AU174*'Исходные данные'!AY174</f>
        <v>28200</v>
      </c>
      <c r="BE173" s="12">
        <f>'Исходные данные'!$AG174*'Исходные данные'!AL174+'Исходные данные'!$AN174*'Исходные данные'!AS174+'Исходные данные'!$AU174*'Исходные данные'!AZ174</f>
        <v>74600</v>
      </c>
      <c r="BF173" s="12">
        <f t="shared" si="28"/>
        <v>57280</v>
      </c>
      <c r="BG173" s="12">
        <f t="shared" si="28"/>
        <v>77440</v>
      </c>
    </row>
    <row r="174" spans="1:59">
      <c r="A174" s="15" t="s">
        <v>459</v>
      </c>
      <c r="B174" s="15" t="s">
        <v>251</v>
      </c>
      <c r="C174" s="15" t="s">
        <v>460</v>
      </c>
      <c r="D174" s="15" t="s">
        <v>26</v>
      </c>
      <c r="E174" s="15" t="s">
        <v>246</v>
      </c>
      <c r="F174" s="15">
        <f t="shared" si="41"/>
        <v>999999999</v>
      </c>
      <c r="G174" s="15">
        <f t="shared" si="40"/>
        <v>999999999</v>
      </c>
      <c r="H174" s="15">
        <f t="shared" si="39"/>
        <v>999999999</v>
      </c>
      <c r="I174" s="15">
        <f t="shared" si="38"/>
        <v>999999999</v>
      </c>
      <c r="J174" s="15">
        <f t="shared" si="29"/>
        <v>999999999</v>
      </c>
      <c r="K174" s="15">
        <f t="shared" si="30"/>
        <v>999999999</v>
      </c>
      <c r="L174" s="15">
        <f t="shared" si="31"/>
        <v>6258.6639999999998</v>
      </c>
      <c r="M174" s="15">
        <f t="shared" si="32"/>
        <v>6492.3879999999999</v>
      </c>
      <c r="N174" s="15">
        <f t="shared" si="33"/>
        <v>6622.2359999999999</v>
      </c>
      <c r="O174" s="15">
        <f t="shared" si="34"/>
        <v>6531.3440000000001</v>
      </c>
      <c r="P174" s="15">
        <f t="shared" si="35"/>
        <v>6583.2839999999997</v>
      </c>
      <c r="Q174" s="15">
        <f t="shared" si="36"/>
        <v>6557.3119999999999</v>
      </c>
      <c r="R174" s="15">
        <f t="shared" si="37"/>
        <v>999999999</v>
      </c>
      <c r="S174" s="15">
        <v>6258664</v>
      </c>
      <c r="T174" s="15">
        <v>16777215</v>
      </c>
      <c r="U174" s="15">
        <v>20000000</v>
      </c>
      <c r="V174" s="15">
        <v>2000</v>
      </c>
      <c r="W174" s="15">
        <v>10</v>
      </c>
      <c r="X174" s="20" t="s">
        <v>6</v>
      </c>
      <c r="Y174" s="16">
        <v>5.5555555555555558E-3</v>
      </c>
      <c r="Z174" s="15">
        <v>40</v>
      </c>
      <c r="AA174" s="15">
        <v>1660</v>
      </c>
      <c r="AB174" s="15" t="s">
        <v>3</v>
      </c>
      <c r="AC174" s="15">
        <v>4</v>
      </c>
      <c r="AD174" s="15">
        <v>1432</v>
      </c>
      <c r="AE174" s="15">
        <v>1936</v>
      </c>
      <c r="AF174" s="15" t="s">
        <v>5</v>
      </c>
      <c r="AG174" s="15">
        <v>600</v>
      </c>
      <c r="AH174" s="15">
        <v>25000</v>
      </c>
      <c r="AI174" s="15" t="s">
        <v>2</v>
      </c>
      <c r="AJ174" s="15">
        <v>1</v>
      </c>
      <c r="AK174" s="15">
        <v>12</v>
      </c>
      <c r="AL174" s="15">
        <v>20</v>
      </c>
      <c r="AM174" s="15" t="s">
        <v>8</v>
      </c>
      <c r="AN174" s="15">
        <v>25</v>
      </c>
      <c r="AO174" s="15">
        <v>1040</v>
      </c>
      <c r="AP174" s="15" t="s">
        <v>4</v>
      </c>
      <c r="AQ174" s="15">
        <v>18</v>
      </c>
      <c r="AR174" s="15">
        <v>232</v>
      </c>
      <c r="AS174" s="15">
        <v>776</v>
      </c>
      <c r="AT174" s="15" t="s">
        <v>97</v>
      </c>
      <c r="AU174" s="15">
        <v>100</v>
      </c>
      <c r="AV174" s="15">
        <v>4160</v>
      </c>
      <c r="AW174" s="15" t="s">
        <v>2</v>
      </c>
      <c r="AX174" s="15">
        <v>2</v>
      </c>
      <c r="AY174" s="15">
        <v>152</v>
      </c>
      <c r="AZ174" s="15">
        <v>432</v>
      </c>
      <c r="BA174" s="15">
        <v>6</v>
      </c>
      <c r="BB174" s="15">
        <v>420</v>
      </c>
      <c r="BD174" s="12">
        <f>'Исходные данные'!$AG175*'Исходные данные'!AK175+'Исходные данные'!$AN175*'Исходные данные'!AR175+'Исходные данные'!$AU175*'Исходные данные'!AY175</f>
        <v>26600</v>
      </c>
      <c r="BE174" s="12">
        <f>'Исходные данные'!$AG175*'Исходные данные'!AL175+'Исходные данные'!$AN175*'Исходные данные'!AS175+'Исходные данные'!$AU175*'Исходные данные'!AZ175</f>
        <v>75400</v>
      </c>
      <c r="BF174" s="12">
        <f t="shared" si="28"/>
        <v>57280</v>
      </c>
      <c r="BG174" s="12">
        <f t="shared" si="28"/>
        <v>77440</v>
      </c>
    </row>
    <row r="175" spans="1:59">
      <c r="A175" s="15" t="s">
        <v>461</v>
      </c>
      <c r="B175" s="15" t="s">
        <v>251</v>
      </c>
      <c r="C175" s="15" t="s">
        <v>460</v>
      </c>
      <c r="D175" s="15" t="s">
        <v>26</v>
      </c>
      <c r="E175" s="15" t="s">
        <v>128</v>
      </c>
      <c r="F175" s="15">
        <f t="shared" si="41"/>
        <v>999999999</v>
      </c>
      <c r="G175" s="15">
        <f t="shared" si="40"/>
        <v>999999999</v>
      </c>
      <c r="H175" s="15">
        <f t="shared" si="39"/>
        <v>999999999</v>
      </c>
      <c r="I175" s="15">
        <f t="shared" si="38"/>
        <v>999999999</v>
      </c>
      <c r="J175" s="15">
        <f t="shared" si="29"/>
        <v>999999999</v>
      </c>
      <c r="K175" s="15">
        <f t="shared" si="30"/>
        <v>6258.6639999999998</v>
      </c>
      <c r="L175" s="15">
        <f t="shared" si="31"/>
        <v>6492.3879999999999</v>
      </c>
      <c r="M175" s="15">
        <f t="shared" si="32"/>
        <v>6622.2359999999999</v>
      </c>
      <c r="N175" s="15">
        <f t="shared" si="33"/>
        <v>6531.3440000000001</v>
      </c>
      <c r="O175" s="15">
        <f t="shared" si="34"/>
        <v>6583.2839999999997</v>
      </c>
      <c r="P175" s="15">
        <f t="shared" si="35"/>
        <v>6557.3119999999999</v>
      </c>
      <c r="Q175" s="15">
        <f t="shared" si="36"/>
        <v>999999999</v>
      </c>
      <c r="R175" s="15">
        <f t="shared" si="37"/>
        <v>999999999</v>
      </c>
      <c r="S175" s="15">
        <v>6492388</v>
      </c>
      <c r="T175" s="15">
        <v>16777215</v>
      </c>
      <c r="U175" s="15">
        <v>20000000</v>
      </c>
      <c r="V175" s="15">
        <v>2000</v>
      </c>
      <c r="W175" s="15">
        <v>5</v>
      </c>
      <c r="X175" s="20" t="s">
        <v>6</v>
      </c>
      <c r="Y175" s="16">
        <v>5.5555555555555558E-3</v>
      </c>
      <c r="Z175" s="15">
        <v>40</v>
      </c>
      <c r="AA175" s="15">
        <v>1660</v>
      </c>
      <c r="AB175" s="15" t="s">
        <v>3</v>
      </c>
      <c r="AC175" s="15">
        <v>4</v>
      </c>
      <c r="AD175" s="15">
        <v>1432</v>
      </c>
      <c r="AE175" s="15">
        <v>1936</v>
      </c>
      <c r="AF175" s="15" t="s">
        <v>5</v>
      </c>
      <c r="AG175" s="15">
        <v>600</v>
      </c>
      <c r="AH175" s="15">
        <v>25000</v>
      </c>
      <c r="AI175" s="15" t="s">
        <v>2</v>
      </c>
      <c r="AJ175" s="15">
        <v>1</v>
      </c>
      <c r="AK175" s="15">
        <v>12</v>
      </c>
      <c r="AL175" s="15">
        <v>20</v>
      </c>
      <c r="AM175" s="15" t="s">
        <v>8</v>
      </c>
      <c r="AN175" s="15">
        <v>25</v>
      </c>
      <c r="AO175" s="15">
        <v>1040</v>
      </c>
      <c r="AP175" s="15" t="s">
        <v>4</v>
      </c>
      <c r="AQ175" s="15">
        <v>18</v>
      </c>
      <c r="AR175" s="15">
        <v>232</v>
      </c>
      <c r="AS175" s="15">
        <v>776</v>
      </c>
      <c r="AT175" s="15" t="s">
        <v>24</v>
      </c>
      <c r="AU175" s="15">
        <v>400</v>
      </c>
      <c r="AV175" s="15">
        <v>16660</v>
      </c>
      <c r="AW175" s="15" t="s">
        <v>3</v>
      </c>
      <c r="AX175" s="15">
        <v>4</v>
      </c>
      <c r="AY175" s="15">
        <v>34</v>
      </c>
      <c r="AZ175" s="15">
        <v>110</v>
      </c>
      <c r="BA175" s="15">
        <v>6</v>
      </c>
      <c r="BB175" s="15">
        <v>434</v>
      </c>
      <c r="BD175" s="12">
        <f>'Исходные данные'!$AG176*'Исходные данные'!AK176+'Исходные данные'!$AN176*'Исходные данные'!AR176+'Исходные данные'!$AU176*'Исходные данные'!AY176</f>
        <v>32000</v>
      </c>
      <c r="BE175" s="12">
        <f>'Исходные данные'!$AG176*'Исходные данные'!AL176+'Исходные данные'!$AN176*'Исходные данные'!AS176+'Исходные данные'!$AU176*'Исходные данные'!AZ176</f>
        <v>70800</v>
      </c>
      <c r="BF175" s="12">
        <f t="shared" si="28"/>
        <v>57280</v>
      </c>
      <c r="BG175" s="12">
        <f t="shared" si="28"/>
        <v>77440</v>
      </c>
    </row>
    <row r="176" spans="1:59">
      <c r="A176" s="15" t="s">
        <v>462</v>
      </c>
      <c r="B176" s="15" t="s">
        <v>251</v>
      </c>
      <c r="C176" s="15" t="s">
        <v>460</v>
      </c>
      <c r="D176" s="15" t="s">
        <v>26</v>
      </c>
      <c r="E176" s="15" t="s">
        <v>129</v>
      </c>
      <c r="F176" s="15">
        <f t="shared" si="41"/>
        <v>999999999</v>
      </c>
      <c r="G176" s="15">
        <f t="shared" si="40"/>
        <v>999999999</v>
      </c>
      <c r="H176" s="15">
        <f t="shared" si="39"/>
        <v>999999999</v>
      </c>
      <c r="I176" s="15">
        <f t="shared" si="38"/>
        <v>999999999</v>
      </c>
      <c r="J176" s="15">
        <f t="shared" si="29"/>
        <v>6258.6639999999998</v>
      </c>
      <c r="K176" s="15">
        <f t="shared" si="30"/>
        <v>6492.3879999999999</v>
      </c>
      <c r="L176" s="15">
        <f t="shared" si="31"/>
        <v>6622.2359999999999</v>
      </c>
      <c r="M176" s="15">
        <f t="shared" si="32"/>
        <v>6531.3440000000001</v>
      </c>
      <c r="N176" s="15">
        <f t="shared" si="33"/>
        <v>6583.2839999999997</v>
      </c>
      <c r="O176" s="15">
        <f t="shared" si="34"/>
        <v>6557.3119999999999</v>
      </c>
      <c r="P176" s="15">
        <f t="shared" si="35"/>
        <v>999999999</v>
      </c>
      <c r="Q176" s="15">
        <f t="shared" si="36"/>
        <v>999999999</v>
      </c>
      <c r="R176" s="15">
        <f t="shared" si="37"/>
        <v>999999999</v>
      </c>
      <c r="S176" s="15">
        <v>6622236</v>
      </c>
      <c r="T176" s="15">
        <v>16777215</v>
      </c>
      <c r="U176" s="15">
        <v>20000000</v>
      </c>
      <c r="V176" s="15">
        <v>2000</v>
      </c>
      <c r="W176" s="15">
        <v>5</v>
      </c>
      <c r="X176" s="20" t="s">
        <v>6</v>
      </c>
      <c r="Y176" s="16">
        <v>5.5555555555555558E-3</v>
      </c>
      <c r="Z176" s="15">
        <v>40</v>
      </c>
      <c r="AA176" s="15">
        <v>1660</v>
      </c>
      <c r="AB176" s="15" t="s">
        <v>3</v>
      </c>
      <c r="AC176" s="15">
        <v>4</v>
      </c>
      <c r="AD176" s="15">
        <v>1432</v>
      </c>
      <c r="AE176" s="15">
        <v>1936</v>
      </c>
      <c r="AF176" s="15" t="s">
        <v>5</v>
      </c>
      <c r="AG176" s="15">
        <v>600</v>
      </c>
      <c r="AH176" s="15">
        <v>25000</v>
      </c>
      <c r="AI176" s="15" t="s">
        <v>2</v>
      </c>
      <c r="AJ176" s="15">
        <v>1</v>
      </c>
      <c r="AK176" s="15">
        <v>12</v>
      </c>
      <c r="AL176" s="15">
        <v>20</v>
      </c>
      <c r="AM176" s="15" t="s">
        <v>9</v>
      </c>
      <c r="AN176" s="15">
        <v>100</v>
      </c>
      <c r="AO176" s="15">
        <v>4160</v>
      </c>
      <c r="AP176" s="15" t="s">
        <v>3</v>
      </c>
      <c r="AQ176" s="15">
        <v>5</v>
      </c>
      <c r="AR176" s="15">
        <v>190</v>
      </c>
      <c r="AS176" s="15">
        <v>394</v>
      </c>
      <c r="AT176" s="15" t="s">
        <v>8</v>
      </c>
      <c r="AU176" s="15">
        <v>25</v>
      </c>
      <c r="AV176" s="15">
        <v>1040</v>
      </c>
      <c r="AW176" s="15" t="s">
        <v>4</v>
      </c>
      <c r="AX176" s="15">
        <v>18</v>
      </c>
      <c r="AY176" s="15">
        <v>232</v>
      </c>
      <c r="AZ176" s="15">
        <v>776</v>
      </c>
      <c r="BA176" s="15">
        <v>6</v>
      </c>
      <c r="BB176" s="15">
        <v>435</v>
      </c>
      <c r="BD176" s="12">
        <f>'Исходные данные'!$AG177*'Исходные данные'!AK177+'Исходные данные'!$AN177*'Исходные данные'!AR177+'Исходные данные'!$AU177*'Исходные данные'!AY177</f>
        <v>29320</v>
      </c>
      <c r="BE176" s="12">
        <f>'Исходные данные'!$AG177*'Исходные данные'!AL177+'Исходные данные'!$AN177*'Исходные данные'!AS177+'Исходные данные'!$AU177*'Исходные данные'!AZ177</f>
        <v>73320</v>
      </c>
      <c r="BF176" s="12">
        <f t="shared" si="28"/>
        <v>57280</v>
      </c>
      <c r="BG176" s="12">
        <f t="shared" si="28"/>
        <v>77440</v>
      </c>
    </row>
    <row r="177" spans="1:59">
      <c r="A177" s="15" t="s">
        <v>463</v>
      </c>
      <c r="B177" s="15" t="s">
        <v>251</v>
      </c>
      <c r="C177" s="15" t="s">
        <v>460</v>
      </c>
      <c r="D177" s="15" t="s">
        <v>26</v>
      </c>
      <c r="E177" s="15" t="s">
        <v>130</v>
      </c>
      <c r="F177" s="15">
        <f t="shared" si="41"/>
        <v>999999999</v>
      </c>
      <c r="G177" s="15">
        <f t="shared" si="40"/>
        <v>999999999</v>
      </c>
      <c r="H177" s="15">
        <f t="shared" si="39"/>
        <v>999999999</v>
      </c>
      <c r="I177" s="15">
        <f t="shared" si="38"/>
        <v>6258.6639999999998</v>
      </c>
      <c r="J177" s="15">
        <f t="shared" si="29"/>
        <v>6492.3879999999999</v>
      </c>
      <c r="K177" s="15">
        <f t="shared" si="30"/>
        <v>6622.2359999999999</v>
      </c>
      <c r="L177" s="15">
        <f t="shared" si="31"/>
        <v>6531.3440000000001</v>
      </c>
      <c r="M177" s="15">
        <f t="shared" si="32"/>
        <v>6583.2839999999997</v>
      </c>
      <c r="N177" s="15">
        <f t="shared" si="33"/>
        <v>6557.3119999999999</v>
      </c>
      <c r="O177" s="15">
        <f t="shared" si="34"/>
        <v>999999999</v>
      </c>
      <c r="P177" s="15">
        <f t="shared" si="35"/>
        <v>999999999</v>
      </c>
      <c r="Q177" s="15">
        <f t="shared" si="36"/>
        <v>999999999</v>
      </c>
      <c r="R177" s="15">
        <f t="shared" si="37"/>
        <v>999999999</v>
      </c>
      <c r="S177" s="15">
        <v>6531344</v>
      </c>
      <c r="T177" s="15">
        <v>16777215</v>
      </c>
      <c r="U177" s="15">
        <v>20000000</v>
      </c>
      <c r="V177" s="15">
        <v>2000</v>
      </c>
      <c r="W177" s="15">
        <v>5</v>
      </c>
      <c r="X177" s="20" t="s">
        <v>6</v>
      </c>
      <c r="Y177" s="16">
        <v>5.5555555555555558E-3</v>
      </c>
      <c r="Z177" s="15">
        <v>40</v>
      </c>
      <c r="AA177" s="15">
        <v>1660</v>
      </c>
      <c r="AB177" s="15" t="s">
        <v>3</v>
      </c>
      <c r="AC177" s="15">
        <v>4</v>
      </c>
      <c r="AD177" s="15">
        <v>1432</v>
      </c>
      <c r="AE177" s="15">
        <v>1936</v>
      </c>
      <c r="AF177" s="15" t="s">
        <v>5</v>
      </c>
      <c r="AG177" s="15">
        <v>600</v>
      </c>
      <c r="AH177" s="15">
        <v>25000</v>
      </c>
      <c r="AI177" s="15" t="s">
        <v>2</v>
      </c>
      <c r="AJ177" s="15">
        <v>1</v>
      </c>
      <c r="AK177" s="15">
        <v>12</v>
      </c>
      <c r="AL177" s="15">
        <v>20</v>
      </c>
      <c r="AM177" s="15" t="s">
        <v>10</v>
      </c>
      <c r="AN177" s="15">
        <v>80</v>
      </c>
      <c r="AO177" s="15">
        <v>3330</v>
      </c>
      <c r="AP177" s="15" t="s">
        <v>2</v>
      </c>
      <c r="AQ177" s="15">
        <v>4</v>
      </c>
      <c r="AR177" s="15">
        <v>204</v>
      </c>
      <c r="AS177" s="15">
        <v>524</v>
      </c>
      <c r="AT177" s="15" t="s">
        <v>8</v>
      </c>
      <c r="AU177" s="15">
        <v>25</v>
      </c>
      <c r="AV177" s="15">
        <v>1040</v>
      </c>
      <c r="AW177" s="15" t="s">
        <v>4</v>
      </c>
      <c r="AX177" s="15">
        <v>18</v>
      </c>
      <c r="AY177" s="15">
        <v>232</v>
      </c>
      <c r="AZ177" s="15">
        <v>776</v>
      </c>
      <c r="BA177" s="15">
        <v>6</v>
      </c>
      <c r="BB177" s="15">
        <v>436</v>
      </c>
      <c r="BD177" s="12">
        <f>'Исходные данные'!$AG178*'Исходные данные'!AK178+'Исходные данные'!$AN178*'Исходные данные'!AR178+'Исходные данные'!$AU178*'Исходные данные'!AY178</f>
        <v>28120</v>
      </c>
      <c r="BE177" s="12">
        <f>'Исходные данные'!$AG178*'Исходные данные'!AL178+'Исходные данные'!$AN178*'Исходные данные'!AS178+'Исходные данные'!$AU178*'Исходные данные'!AZ178</f>
        <v>74360</v>
      </c>
      <c r="BF177" s="12">
        <f t="shared" si="28"/>
        <v>57280</v>
      </c>
      <c r="BG177" s="12">
        <f t="shared" si="28"/>
        <v>77440</v>
      </c>
    </row>
    <row r="178" spans="1:59">
      <c r="A178" s="15" t="s">
        <v>464</v>
      </c>
      <c r="B178" s="15" t="s">
        <v>251</v>
      </c>
      <c r="C178" s="15" t="s">
        <v>460</v>
      </c>
      <c r="D178" s="15" t="s">
        <v>26</v>
      </c>
      <c r="E178" s="15" t="s">
        <v>131</v>
      </c>
      <c r="F178" s="15">
        <f t="shared" si="41"/>
        <v>999999999</v>
      </c>
      <c r="G178" s="15">
        <f t="shared" si="40"/>
        <v>999999999</v>
      </c>
      <c r="H178" s="15">
        <f t="shared" si="39"/>
        <v>6258.6639999999998</v>
      </c>
      <c r="I178" s="15">
        <f t="shared" si="38"/>
        <v>6492.3879999999999</v>
      </c>
      <c r="J178" s="15">
        <f t="shared" si="29"/>
        <v>6622.2359999999999</v>
      </c>
      <c r="K178" s="15">
        <f t="shared" si="30"/>
        <v>6531.3440000000001</v>
      </c>
      <c r="L178" s="15">
        <f t="shared" si="31"/>
        <v>6583.2839999999997</v>
      </c>
      <c r="M178" s="15">
        <f t="shared" si="32"/>
        <v>6557.3119999999999</v>
      </c>
      <c r="N178" s="15">
        <f t="shared" si="33"/>
        <v>999999999</v>
      </c>
      <c r="O178" s="15">
        <f t="shared" si="34"/>
        <v>999999999</v>
      </c>
      <c r="P178" s="15">
        <f t="shared" si="35"/>
        <v>999999999</v>
      </c>
      <c r="Q178" s="15">
        <f t="shared" si="36"/>
        <v>999999999</v>
      </c>
      <c r="R178" s="15">
        <f t="shared" si="37"/>
        <v>999999999</v>
      </c>
      <c r="S178" s="15">
        <v>6583284</v>
      </c>
      <c r="T178" s="15">
        <v>16777215</v>
      </c>
      <c r="U178" s="15">
        <v>20000000</v>
      </c>
      <c r="V178" s="15">
        <v>2000</v>
      </c>
      <c r="W178" s="15">
        <v>5</v>
      </c>
      <c r="X178" s="20" t="s">
        <v>6</v>
      </c>
      <c r="Y178" s="16">
        <v>5.5555555555555558E-3</v>
      </c>
      <c r="Z178" s="15">
        <v>40</v>
      </c>
      <c r="AA178" s="15">
        <v>1660</v>
      </c>
      <c r="AB178" s="15" t="s">
        <v>3</v>
      </c>
      <c r="AC178" s="15">
        <v>4</v>
      </c>
      <c r="AD178" s="15">
        <v>1432</v>
      </c>
      <c r="AE178" s="15">
        <v>1936</v>
      </c>
      <c r="AF178" s="15" t="s">
        <v>5</v>
      </c>
      <c r="AG178" s="15">
        <v>600</v>
      </c>
      <c r="AH178" s="15">
        <v>25000</v>
      </c>
      <c r="AI178" s="15" t="s">
        <v>2</v>
      </c>
      <c r="AJ178" s="15">
        <v>1</v>
      </c>
      <c r="AK178" s="15">
        <v>12</v>
      </c>
      <c r="AL178" s="15">
        <v>20</v>
      </c>
      <c r="AM178" s="15" t="s">
        <v>8</v>
      </c>
      <c r="AN178" s="15">
        <v>25</v>
      </c>
      <c r="AO178" s="15">
        <v>1040</v>
      </c>
      <c r="AP178" s="15" t="s">
        <v>4</v>
      </c>
      <c r="AQ178" s="15">
        <v>18</v>
      </c>
      <c r="AR178" s="15">
        <v>232</v>
      </c>
      <c r="AS178" s="15">
        <v>776</v>
      </c>
      <c r="AT178" s="15" t="s">
        <v>71</v>
      </c>
      <c r="AU178" s="15">
        <v>60</v>
      </c>
      <c r="AV178" s="15">
        <v>2500</v>
      </c>
      <c r="AW178" s="15" t="s">
        <v>3</v>
      </c>
      <c r="AX178" s="15">
        <v>6</v>
      </c>
      <c r="AY178" s="15">
        <v>252</v>
      </c>
      <c r="AZ178" s="15">
        <v>716</v>
      </c>
      <c r="BA178" s="15">
        <v>6</v>
      </c>
      <c r="BB178" s="15">
        <v>437</v>
      </c>
      <c r="BD178" s="12">
        <f>'Исходные данные'!$AG179*'Исходные данные'!AK179+'Исходные данные'!$AN179*'Исходные данные'!AR179+'Исходные данные'!$AU179*'Исходные данные'!AY179</f>
        <v>23400</v>
      </c>
      <c r="BE178" s="12">
        <f>'Исходные данные'!$AG179*'Исходные данные'!AL179+'Исходные данные'!$AN179*'Исходные данные'!AS179+'Исходные данные'!$AU179*'Исходные данные'!AZ179</f>
        <v>78600</v>
      </c>
      <c r="BF178" s="12">
        <f t="shared" si="28"/>
        <v>57280</v>
      </c>
      <c r="BG178" s="12">
        <f t="shared" si="28"/>
        <v>77440</v>
      </c>
    </row>
    <row r="179" spans="1:59">
      <c r="A179" s="15" t="s">
        <v>465</v>
      </c>
      <c r="B179" s="15" t="s">
        <v>251</v>
      </c>
      <c r="C179" s="15" t="s">
        <v>460</v>
      </c>
      <c r="D179" s="15" t="s">
        <v>26</v>
      </c>
      <c r="E179" s="15" t="s">
        <v>132</v>
      </c>
      <c r="F179" s="15">
        <f t="shared" si="41"/>
        <v>999999999</v>
      </c>
      <c r="G179" s="15">
        <f t="shared" si="40"/>
        <v>6258.6639999999998</v>
      </c>
      <c r="H179" s="15">
        <f t="shared" si="39"/>
        <v>6492.3879999999999</v>
      </c>
      <c r="I179" s="15">
        <f t="shared" si="38"/>
        <v>6622.2359999999999</v>
      </c>
      <c r="J179" s="15">
        <f t="shared" si="29"/>
        <v>6531.3440000000001</v>
      </c>
      <c r="K179" s="15">
        <f t="shared" si="30"/>
        <v>6583.2839999999997</v>
      </c>
      <c r="L179" s="15">
        <f t="shared" si="31"/>
        <v>6557.3119999999999</v>
      </c>
      <c r="M179" s="15">
        <f t="shared" si="32"/>
        <v>999999999</v>
      </c>
      <c r="N179" s="15">
        <f t="shared" si="33"/>
        <v>999999999</v>
      </c>
      <c r="O179" s="15">
        <f t="shared" si="34"/>
        <v>999999999</v>
      </c>
      <c r="P179" s="15">
        <f t="shared" si="35"/>
        <v>999999999</v>
      </c>
      <c r="Q179" s="15">
        <f t="shared" si="36"/>
        <v>999999999</v>
      </c>
      <c r="R179" s="15">
        <f t="shared" si="37"/>
        <v>999999999</v>
      </c>
      <c r="S179" s="15">
        <v>6557312</v>
      </c>
      <c r="T179" s="15">
        <v>16777215</v>
      </c>
      <c r="U179" s="15">
        <v>20000000</v>
      </c>
      <c r="V179" s="15">
        <v>2000</v>
      </c>
      <c r="W179" s="15">
        <v>5</v>
      </c>
      <c r="X179" s="20" t="s">
        <v>6</v>
      </c>
      <c r="Y179" s="16">
        <v>5.5555555555555558E-3</v>
      </c>
      <c r="Z179" s="15">
        <v>40</v>
      </c>
      <c r="AA179" s="15">
        <v>1660</v>
      </c>
      <c r="AB179" s="15" t="s">
        <v>3</v>
      </c>
      <c r="AC179" s="15">
        <v>4</v>
      </c>
      <c r="AD179" s="15">
        <v>1432</v>
      </c>
      <c r="AE179" s="15">
        <v>1936</v>
      </c>
      <c r="AF179" s="15" t="s">
        <v>5</v>
      </c>
      <c r="AG179" s="15">
        <v>600</v>
      </c>
      <c r="AH179" s="15">
        <v>25000</v>
      </c>
      <c r="AI179" s="15" t="s">
        <v>2</v>
      </c>
      <c r="AJ179" s="15">
        <v>1</v>
      </c>
      <c r="AK179" s="15">
        <v>12</v>
      </c>
      <c r="AL179" s="15">
        <v>20</v>
      </c>
      <c r="AM179" s="15" t="s">
        <v>8</v>
      </c>
      <c r="AN179" s="15">
        <v>25</v>
      </c>
      <c r="AO179" s="15">
        <v>1040</v>
      </c>
      <c r="AP179" s="15" t="s">
        <v>4</v>
      </c>
      <c r="AQ179" s="15">
        <v>18</v>
      </c>
      <c r="AR179" s="15">
        <v>232</v>
      </c>
      <c r="AS179" s="15">
        <v>776</v>
      </c>
      <c r="AT179" s="15" t="s">
        <v>73</v>
      </c>
      <c r="AU179" s="15">
        <v>400</v>
      </c>
      <c r="AV179" s="15">
        <v>16660</v>
      </c>
      <c r="AW179" s="15" t="s">
        <v>3</v>
      </c>
      <c r="AX179" s="15">
        <v>3</v>
      </c>
      <c r="AY179" s="15">
        <v>26</v>
      </c>
      <c r="AZ179" s="15">
        <v>118</v>
      </c>
      <c r="BA179" s="15">
        <v>6</v>
      </c>
      <c r="BB179" s="15">
        <v>438</v>
      </c>
      <c r="BD179" s="12">
        <f>'Исходные данные'!$AG180*'Исходные данные'!AK180+'Исходные данные'!$AN180*'Исходные данные'!AR180+'Исходные данные'!$AU180*'Исходные данные'!AY180</f>
        <v>10640</v>
      </c>
      <c r="BE179" s="12">
        <f>'Исходные данные'!$AG180*'Исходные данные'!AL180+'Исходные данные'!$AN180*'Исходные данные'!AS180+'Исходные данные'!$AU180*'Исходные данные'!AZ180</f>
        <v>30160</v>
      </c>
      <c r="BF179" s="12">
        <f t="shared" si="28"/>
        <v>22912</v>
      </c>
      <c r="BG179" s="12">
        <f t="shared" si="28"/>
        <v>30976</v>
      </c>
    </row>
    <row r="180" spans="1:59">
      <c r="A180" s="15" t="s">
        <v>466</v>
      </c>
      <c r="B180" s="15" t="s">
        <v>133</v>
      </c>
      <c r="C180" s="15" t="s">
        <v>460</v>
      </c>
      <c r="D180" s="15" t="s">
        <v>3</v>
      </c>
      <c r="E180" s="15" t="s">
        <v>128</v>
      </c>
      <c r="F180" s="15">
        <f t="shared" si="41"/>
        <v>999999999</v>
      </c>
      <c r="G180" s="15">
        <f t="shared" si="40"/>
        <v>999999999</v>
      </c>
      <c r="H180" s="15">
        <f t="shared" si="39"/>
        <v>999999999</v>
      </c>
      <c r="I180" s="15">
        <f t="shared" si="38"/>
        <v>999999999</v>
      </c>
      <c r="J180" s="15">
        <f t="shared" si="29"/>
        <v>999999999</v>
      </c>
      <c r="K180" s="15">
        <f t="shared" si="30"/>
        <v>999999999</v>
      </c>
      <c r="L180" s="15">
        <f t="shared" si="31"/>
        <v>3129.3319999999999</v>
      </c>
      <c r="M180" s="15">
        <f t="shared" si="32"/>
        <v>2973.5160000000001</v>
      </c>
      <c r="N180" s="15">
        <f t="shared" si="33"/>
        <v>3440.9679999999998</v>
      </c>
      <c r="O180" s="15">
        <f t="shared" si="34"/>
        <v>3285.1480000000001</v>
      </c>
      <c r="P180" s="15">
        <f t="shared" si="35"/>
        <v>3129.3319999999999</v>
      </c>
      <c r="Q180" s="15">
        <f t="shared" si="36"/>
        <v>3129.3319999999999</v>
      </c>
      <c r="R180" s="15">
        <f t="shared" si="37"/>
        <v>999999999</v>
      </c>
      <c r="S180" s="15">
        <v>3129332</v>
      </c>
      <c r="T180" s="15">
        <v>16777215</v>
      </c>
      <c r="U180" s="15">
        <v>15000000</v>
      </c>
      <c r="V180" s="15">
        <v>2000</v>
      </c>
      <c r="W180" s="15">
        <v>5</v>
      </c>
      <c r="X180" s="20" t="s">
        <v>6</v>
      </c>
      <c r="Y180" s="16">
        <v>5.5555555555555558E-3</v>
      </c>
      <c r="Z180" s="15">
        <v>16</v>
      </c>
      <c r="AA180" s="15">
        <v>664</v>
      </c>
      <c r="AB180" s="15" t="s">
        <v>3</v>
      </c>
      <c r="AC180" s="15">
        <v>4</v>
      </c>
      <c r="AD180" s="15">
        <v>1432</v>
      </c>
      <c r="AE180" s="15">
        <v>1936</v>
      </c>
      <c r="AF180" s="15" t="s">
        <v>5</v>
      </c>
      <c r="AG180" s="15">
        <v>240</v>
      </c>
      <c r="AH180" s="15">
        <v>10000</v>
      </c>
      <c r="AI180" s="15" t="s">
        <v>2</v>
      </c>
      <c r="AJ180" s="15">
        <v>1</v>
      </c>
      <c r="AK180" s="15">
        <v>12</v>
      </c>
      <c r="AL180" s="15">
        <v>20</v>
      </c>
      <c r="AM180" s="15" t="s">
        <v>8</v>
      </c>
      <c r="AN180" s="15">
        <v>10</v>
      </c>
      <c r="AO180" s="15">
        <v>416</v>
      </c>
      <c r="AP180" s="15" t="s">
        <v>4</v>
      </c>
      <c r="AQ180" s="15">
        <v>18</v>
      </c>
      <c r="AR180" s="15">
        <v>232</v>
      </c>
      <c r="AS180" s="15">
        <v>776</v>
      </c>
      <c r="AT180" s="15" t="s">
        <v>24</v>
      </c>
      <c r="AU180" s="15">
        <v>160</v>
      </c>
      <c r="AV180" s="15">
        <v>6664</v>
      </c>
      <c r="AW180" s="15" t="s">
        <v>3</v>
      </c>
      <c r="AX180" s="15">
        <v>4</v>
      </c>
      <c r="AY180" s="15">
        <v>34</v>
      </c>
      <c r="AZ180" s="15">
        <v>110</v>
      </c>
      <c r="BA180" s="15">
        <v>6</v>
      </c>
      <c r="BB180" s="15">
        <v>11</v>
      </c>
      <c r="BD180" s="12">
        <f>'Исходные данные'!$AG181*'Исходные данные'!AK181+'Исходные данные'!$AN181*'Исходные данные'!AR181+'Исходные данные'!$AU181*'Исходные данные'!AY181</f>
        <v>12800</v>
      </c>
      <c r="BE180" s="12">
        <f>'Исходные данные'!$AG181*'Исходные данные'!AL181+'Исходные данные'!$AN181*'Исходные данные'!AS181+'Исходные данные'!$AU181*'Исходные данные'!AZ181</f>
        <v>28320</v>
      </c>
      <c r="BF180" s="12">
        <f t="shared" si="28"/>
        <v>22912</v>
      </c>
      <c r="BG180" s="12">
        <f t="shared" si="28"/>
        <v>30976</v>
      </c>
    </row>
    <row r="181" spans="1:59">
      <c r="A181" s="15" t="s">
        <v>467</v>
      </c>
      <c r="B181" s="15" t="s">
        <v>133</v>
      </c>
      <c r="C181" s="15" t="s">
        <v>460</v>
      </c>
      <c r="D181" s="15" t="s">
        <v>3</v>
      </c>
      <c r="E181" s="15" t="s">
        <v>129</v>
      </c>
      <c r="F181" s="15">
        <f t="shared" si="41"/>
        <v>999999999</v>
      </c>
      <c r="G181" s="15">
        <f t="shared" si="40"/>
        <v>999999999</v>
      </c>
      <c r="H181" s="15">
        <f t="shared" si="39"/>
        <v>999999999</v>
      </c>
      <c r="I181" s="15">
        <f t="shared" si="38"/>
        <v>999999999</v>
      </c>
      <c r="J181" s="15">
        <f t="shared" si="29"/>
        <v>999999999</v>
      </c>
      <c r="K181" s="15">
        <f t="shared" si="30"/>
        <v>3129.3319999999999</v>
      </c>
      <c r="L181" s="15">
        <f t="shared" si="31"/>
        <v>2973.5160000000001</v>
      </c>
      <c r="M181" s="15">
        <f t="shared" si="32"/>
        <v>3440.9679999999998</v>
      </c>
      <c r="N181" s="15">
        <f t="shared" si="33"/>
        <v>3285.1480000000001</v>
      </c>
      <c r="O181" s="15">
        <f t="shared" si="34"/>
        <v>3129.3319999999999</v>
      </c>
      <c r="P181" s="15">
        <f t="shared" si="35"/>
        <v>3129.3319999999999</v>
      </c>
      <c r="Q181" s="15">
        <f t="shared" si="36"/>
        <v>999999999</v>
      </c>
      <c r="R181" s="15">
        <f t="shared" si="37"/>
        <v>999999999</v>
      </c>
      <c r="S181" s="15">
        <v>2973516</v>
      </c>
      <c r="T181" s="15">
        <v>16777215</v>
      </c>
      <c r="U181" s="15">
        <v>15000000</v>
      </c>
      <c r="V181" s="15">
        <v>2000</v>
      </c>
      <c r="W181" s="15">
        <v>5</v>
      </c>
      <c r="X181" s="20" t="s">
        <v>6</v>
      </c>
      <c r="Y181" s="16">
        <v>5.5555555555555558E-3</v>
      </c>
      <c r="Z181" s="15">
        <v>16</v>
      </c>
      <c r="AA181" s="15">
        <v>664</v>
      </c>
      <c r="AB181" s="15" t="s">
        <v>3</v>
      </c>
      <c r="AC181" s="15">
        <v>4</v>
      </c>
      <c r="AD181" s="15">
        <v>1432</v>
      </c>
      <c r="AE181" s="15">
        <v>1936</v>
      </c>
      <c r="AF181" s="15" t="s">
        <v>5</v>
      </c>
      <c r="AG181" s="15">
        <v>240</v>
      </c>
      <c r="AH181" s="15">
        <v>10000</v>
      </c>
      <c r="AI181" s="15" t="s">
        <v>2</v>
      </c>
      <c r="AJ181" s="15">
        <v>1</v>
      </c>
      <c r="AK181" s="15">
        <v>12</v>
      </c>
      <c r="AL181" s="15">
        <v>20</v>
      </c>
      <c r="AM181" s="15" t="s">
        <v>9</v>
      </c>
      <c r="AN181" s="15">
        <v>40</v>
      </c>
      <c r="AO181" s="15">
        <v>1664</v>
      </c>
      <c r="AP181" s="15" t="s">
        <v>3</v>
      </c>
      <c r="AQ181" s="15">
        <v>5</v>
      </c>
      <c r="AR181" s="15">
        <v>190</v>
      </c>
      <c r="AS181" s="15">
        <v>394</v>
      </c>
      <c r="AT181" s="15" t="s">
        <v>8</v>
      </c>
      <c r="AU181" s="15">
        <v>10</v>
      </c>
      <c r="AV181" s="15">
        <v>416</v>
      </c>
      <c r="AW181" s="15" t="s">
        <v>4</v>
      </c>
      <c r="AX181" s="15">
        <v>18</v>
      </c>
      <c r="AY181" s="15">
        <v>232</v>
      </c>
      <c r="AZ181" s="15">
        <v>776</v>
      </c>
      <c r="BA181" s="15">
        <v>6</v>
      </c>
      <c r="BB181" s="15">
        <v>12</v>
      </c>
      <c r="BD181" s="12">
        <f>'Исходные данные'!$AG182*'Исходные данные'!AK182+'Исходные данные'!$AN182*'Исходные данные'!AR182+'Исходные данные'!$AU182*'Исходные данные'!AY182</f>
        <v>11728</v>
      </c>
      <c r="BE181" s="12">
        <f>'Исходные данные'!$AG182*'Исходные данные'!AL182+'Исходные данные'!$AN182*'Исходные данные'!AS182+'Исходные данные'!$AU182*'Исходные данные'!AZ182</f>
        <v>29328</v>
      </c>
      <c r="BF181" s="12">
        <f t="shared" si="28"/>
        <v>22912</v>
      </c>
      <c r="BG181" s="12">
        <f t="shared" si="28"/>
        <v>30976</v>
      </c>
    </row>
    <row r="182" spans="1:59">
      <c r="A182" s="15" t="s">
        <v>468</v>
      </c>
      <c r="B182" s="15" t="s">
        <v>133</v>
      </c>
      <c r="C182" s="15" t="s">
        <v>460</v>
      </c>
      <c r="D182" s="15" t="s">
        <v>3</v>
      </c>
      <c r="E182" s="15" t="s">
        <v>130</v>
      </c>
      <c r="F182" s="15">
        <f t="shared" si="41"/>
        <v>999999999</v>
      </c>
      <c r="G182" s="15">
        <f t="shared" si="40"/>
        <v>999999999</v>
      </c>
      <c r="H182" s="15">
        <f t="shared" si="39"/>
        <v>999999999</v>
      </c>
      <c r="I182" s="15">
        <f t="shared" si="38"/>
        <v>999999999</v>
      </c>
      <c r="J182" s="15">
        <f t="shared" si="29"/>
        <v>3129.3319999999999</v>
      </c>
      <c r="K182" s="15">
        <f t="shared" si="30"/>
        <v>2973.5160000000001</v>
      </c>
      <c r="L182" s="15">
        <f t="shared" si="31"/>
        <v>3440.9679999999998</v>
      </c>
      <c r="M182" s="15">
        <f t="shared" si="32"/>
        <v>3285.1480000000001</v>
      </c>
      <c r="N182" s="15">
        <f t="shared" si="33"/>
        <v>3129.3319999999999</v>
      </c>
      <c r="O182" s="15">
        <f t="shared" si="34"/>
        <v>3129.3319999999999</v>
      </c>
      <c r="P182" s="15">
        <f t="shared" si="35"/>
        <v>999999999</v>
      </c>
      <c r="Q182" s="15">
        <f t="shared" si="36"/>
        <v>999999999</v>
      </c>
      <c r="R182" s="15">
        <f t="shared" si="37"/>
        <v>999999999</v>
      </c>
      <c r="S182" s="15">
        <v>3440968</v>
      </c>
      <c r="T182" s="15">
        <v>16777215</v>
      </c>
      <c r="U182" s="15">
        <v>15000000</v>
      </c>
      <c r="V182" s="15">
        <v>2000</v>
      </c>
      <c r="W182" s="15">
        <v>5</v>
      </c>
      <c r="X182" s="20" t="s">
        <v>6</v>
      </c>
      <c r="Y182" s="16">
        <v>5.5555555555555558E-3</v>
      </c>
      <c r="Z182" s="15">
        <v>16</v>
      </c>
      <c r="AA182" s="15">
        <v>664</v>
      </c>
      <c r="AB182" s="15" t="s">
        <v>3</v>
      </c>
      <c r="AC182" s="15">
        <v>4</v>
      </c>
      <c r="AD182" s="15">
        <v>1432</v>
      </c>
      <c r="AE182" s="15">
        <v>1936</v>
      </c>
      <c r="AF182" s="15" t="s">
        <v>5</v>
      </c>
      <c r="AG182" s="15">
        <v>240</v>
      </c>
      <c r="AH182" s="15">
        <v>10000</v>
      </c>
      <c r="AI182" s="15" t="s">
        <v>2</v>
      </c>
      <c r="AJ182" s="15">
        <v>1</v>
      </c>
      <c r="AK182" s="15">
        <v>12</v>
      </c>
      <c r="AL182" s="15">
        <v>20</v>
      </c>
      <c r="AM182" s="15" t="s">
        <v>10</v>
      </c>
      <c r="AN182" s="15">
        <v>32</v>
      </c>
      <c r="AO182" s="15">
        <v>1332</v>
      </c>
      <c r="AP182" s="15" t="s">
        <v>2</v>
      </c>
      <c r="AQ182" s="15">
        <v>4</v>
      </c>
      <c r="AR182" s="15">
        <v>204</v>
      </c>
      <c r="AS182" s="15">
        <v>524</v>
      </c>
      <c r="AT182" s="15" t="s">
        <v>8</v>
      </c>
      <c r="AU182" s="15">
        <v>10</v>
      </c>
      <c r="AV182" s="15">
        <v>416</v>
      </c>
      <c r="AW182" s="15" t="s">
        <v>4</v>
      </c>
      <c r="AX182" s="15">
        <v>18</v>
      </c>
      <c r="AY182" s="15">
        <v>232</v>
      </c>
      <c r="AZ182" s="15">
        <v>776</v>
      </c>
      <c r="BA182" s="15">
        <v>6</v>
      </c>
      <c r="BB182" s="15">
        <v>13</v>
      </c>
      <c r="BD182" s="12">
        <f>'Исходные данные'!$AG183*'Исходные данные'!AK183+'Исходные данные'!$AN183*'Исходные данные'!AR183+'Исходные данные'!$AU183*'Исходные данные'!AY183</f>
        <v>11248</v>
      </c>
      <c r="BE182" s="12">
        <f>'Исходные данные'!$AG183*'Исходные данные'!AL183+'Исходные данные'!$AN183*'Исходные данные'!AS183+'Исходные данные'!$AU183*'Исходные данные'!AZ183</f>
        <v>29744</v>
      </c>
      <c r="BF182" s="12">
        <f t="shared" si="28"/>
        <v>22912</v>
      </c>
      <c r="BG182" s="12">
        <f t="shared" si="28"/>
        <v>30976</v>
      </c>
    </row>
    <row r="183" spans="1:59">
      <c r="A183" s="15" t="s">
        <v>469</v>
      </c>
      <c r="B183" s="15" t="s">
        <v>133</v>
      </c>
      <c r="C183" s="15" t="s">
        <v>460</v>
      </c>
      <c r="D183" s="15" t="s">
        <v>3</v>
      </c>
      <c r="E183" s="15" t="s">
        <v>131</v>
      </c>
      <c r="F183" s="15">
        <f t="shared" si="41"/>
        <v>999999999</v>
      </c>
      <c r="G183" s="15">
        <f t="shared" si="40"/>
        <v>999999999</v>
      </c>
      <c r="H183" s="15">
        <f t="shared" si="39"/>
        <v>999999999</v>
      </c>
      <c r="I183" s="15">
        <f t="shared" si="38"/>
        <v>3129.3319999999999</v>
      </c>
      <c r="J183" s="15">
        <f t="shared" si="29"/>
        <v>2973.5160000000001</v>
      </c>
      <c r="K183" s="15">
        <f t="shared" si="30"/>
        <v>3440.9679999999998</v>
      </c>
      <c r="L183" s="15">
        <f t="shared" si="31"/>
        <v>3285.1480000000001</v>
      </c>
      <c r="M183" s="15">
        <f t="shared" si="32"/>
        <v>3129.3319999999999</v>
      </c>
      <c r="N183" s="15">
        <f t="shared" si="33"/>
        <v>3129.3319999999999</v>
      </c>
      <c r="O183" s="15">
        <f t="shared" si="34"/>
        <v>999999999</v>
      </c>
      <c r="P183" s="15">
        <f t="shared" si="35"/>
        <v>999999999</v>
      </c>
      <c r="Q183" s="15">
        <f t="shared" si="36"/>
        <v>999999999</v>
      </c>
      <c r="R183" s="15">
        <f t="shared" si="37"/>
        <v>999999999</v>
      </c>
      <c r="S183" s="15">
        <v>3285148</v>
      </c>
      <c r="T183" s="15">
        <v>16777215</v>
      </c>
      <c r="U183" s="15">
        <v>15000000</v>
      </c>
      <c r="V183" s="15">
        <v>2000</v>
      </c>
      <c r="W183" s="15">
        <v>5</v>
      </c>
      <c r="X183" s="20" t="s">
        <v>6</v>
      </c>
      <c r="Y183" s="16">
        <v>5.5555555555555558E-3</v>
      </c>
      <c r="Z183" s="15">
        <v>16</v>
      </c>
      <c r="AA183" s="15">
        <v>664</v>
      </c>
      <c r="AB183" s="15" t="s">
        <v>3</v>
      </c>
      <c r="AC183" s="15">
        <v>4</v>
      </c>
      <c r="AD183" s="15">
        <v>1432</v>
      </c>
      <c r="AE183" s="15">
        <v>1936</v>
      </c>
      <c r="AF183" s="15" t="s">
        <v>5</v>
      </c>
      <c r="AG183" s="15">
        <v>240</v>
      </c>
      <c r="AH183" s="15">
        <v>10000</v>
      </c>
      <c r="AI183" s="15" t="s">
        <v>2</v>
      </c>
      <c r="AJ183" s="15">
        <v>1</v>
      </c>
      <c r="AK183" s="15">
        <v>12</v>
      </c>
      <c r="AL183" s="15">
        <v>20</v>
      </c>
      <c r="AM183" s="15" t="s">
        <v>8</v>
      </c>
      <c r="AN183" s="15">
        <v>10</v>
      </c>
      <c r="AO183" s="15">
        <v>416</v>
      </c>
      <c r="AP183" s="15" t="s">
        <v>4</v>
      </c>
      <c r="AQ183" s="15">
        <v>18</v>
      </c>
      <c r="AR183" s="15">
        <v>232</v>
      </c>
      <c r="AS183" s="15">
        <v>776</v>
      </c>
      <c r="AT183" s="15" t="s">
        <v>71</v>
      </c>
      <c r="AU183" s="15">
        <v>24</v>
      </c>
      <c r="AV183" s="15">
        <v>1000</v>
      </c>
      <c r="AW183" s="15" t="s">
        <v>3</v>
      </c>
      <c r="AX183" s="15">
        <v>6</v>
      </c>
      <c r="AY183" s="15">
        <v>252</v>
      </c>
      <c r="AZ183" s="15">
        <v>716</v>
      </c>
      <c r="BA183" s="15">
        <v>6</v>
      </c>
      <c r="BB183" s="15">
        <v>14</v>
      </c>
      <c r="BD183" s="12">
        <f>'Исходные данные'!$AG184*'Исходные данные'!AK184+'Исходные данные'!$AN184*'Исходные данные'!AR184+'Исходные данные'!$AU184*'Исходные данные'!AY184</f>
        <v>9360</v>
      </c>
      <c r="BE183" s="12">
        <f>'Исходные данные'!$AG184*'Исходные данные'!AL184+'Исходные данные'!$AN184*'Исходные данные'!AS184+'Исходные данные'!$AU184*'Исходные данные'!AZ184</f>
        <v>31440</v>
      </c>
      <c r="BF183" s="12">
        <f t="shared" si="28"/>
        <v>22912</v>
      </c>
      <c r="BG183" s="12">
        <f t="shared" si="28"/>
        <v>30976</v>
      </c>
    </row>
    <row r="184" spans="1:59">
      <c r="A184" s="15" t="s">
        <v>470</v>
      </c>
      <c r="B184" s="15" t="s">
        <v>133</v>
      </c>
      <c r="C184" s="15" t="s">
        <v>460</v>
      </c>
      <c r="D184" s="15" t="s">
        <v>3</v>
      </c>
      <c r="E184" s="15" t="s">
        <v>132</v>
      </c>
      <c r="F184" s="15">
        <f t="shared" si="41"/>
        <v>999999999</v>
      </c>
      <c r="G184" s="15">
        <f t="shared" si="40"/>
        <v>999999999</v>
      </c>
      <c r="H184" s="15">
        <f t="shared" si="39"/>
        <v>3129.3319999999999</v>
      </c>
      <c r="I184" s="15">
        <f t="shared" si="38"/>
        <v>2973.5160000000001</v>
      </c>
      <c r="J184" s="15">
        <f t="shared" si="29"/>
        <v>3440.9679999999998</v>
      </c>
      <c r="K184" s="15">
        <f t="shared" si="30"/>
        <v>3285.1480000000001</v>
      </c>
      <c r="L184" s="15">
        <f t="shared" si="31"/>
        <v>3129.3319999999999</v>
      </c>
      <c r="M184" s="15">
        <f t="shared" si="32"/>
        <v>3129.3319999999999</v>
      </c>
      <c r="N184" s="15">
        <f t="shared" si="33"/>
        <v>999999999</v>
      </c>
      <c r="O184" s="15">
        <f t="shared" si="34"/>
        <v>999999999</v>
      </c>
      <c r="P184" s="15">
        <f t="shared" si="35"/>
        <v>999999999</v>
      </c>
      <c r="Q184" s="15">
        <f t="shared" si="36"/>
        <v>999999999</v>
      </c>
      <c r="R184" s="15">
        <f t="shared" si="37"/>
        <v>999999999</v>
      </c>
      <c r="S184" s="15">
        <v>3129332</v>
      </c>
      <c r="T184" s="15">
        <v>16777215</v>
      </c>
      <c r="U184" s="15">
        <v>15000000</v>
      </c>
      <c r="V184" s="15">
        <v>2000</v>
      </c>
      <c r="W184" s="15">
        <v>5</v>
      </c>
      <c r="X184" s="20" t="s">
        <v>6</v>
      </c>
      <c r="Y184" s="16">
        <v>5.5555555555555558E-3</v>
      </c>
      <c r="Z184" s="15">
        <v>16</v>
      </c>
      <c r="AA184" s="15">
        <v>664</v>
      </c>
      <c r="AB184" s="15" t="s">
        <v>3</v>
      </c>
      <c r="AC184" s="15">
        <v>4</v>
      </c>
      <c r="AD184" s="15">
        <v>1432</v>
      </c>
      <c r="AE184" s="15">
        <v>1936</v>
      </c>
      <c r="AF184" s="15" t="s">
        <v>5</v>
      </c>
      <c r="AG184" s="15">
        <v>240</v>
      </c>
      <c r="AH184" s="15">
        <v>10000</v>
      </c>
      <c r="AI184" s="15" t="s">
        <v>2</v>
      </c>
      <c r="AJ184" s="15">
        <v>1</v>
      </c>
      <c r="AK184" s="15">
        <v>12</v>
      </c>
      <c r="AL184" s="15">
        <v>20</v>
      </c>
      <c r="AM184" s="15" t="s">
        <v>8</v>
      </c>
      <c r="AN184" s="15">
        <v>10</v>
      </c>
      <c r="AO184" s="15">
        <v>416</v>
      </c>
      <c r="AP184" s="15" t="s">
        <v>4</v>
      </c>
      <c r="AQ184" s="15">
        <v>18</v>
      </c>
      <c r="AR184" s="15">
        <v>232</v>
      </c>
      <c r="AS184" s="15">
        <v>776</v>
      </c>
      <c r="AT184" s="15" t="s">
        <v>73</v>
      </c>
      <c r="AU184" s="15">
        <v>160</v>
      </c>
      <c r="AV184" s="15">
        <v>6664</v>
      </c>
      <c r="AW184" s="15" t="s">
        <v>3</v>
      </c>
      <c r="AX184" s="15">
        <v>3</v>
      </c>
      <c r="AY184" s="15">
        <v>26</v>
      </c>
      <c r="AZ184" s="15">
        <v>118</v>
      </c>
      <c r="BA184" s="15">
        <v>6</v>
      </c>
      <c r="BB184" s="15">
        <v>15</v>
      </c>
      <c r="BD184" s="12">
        <f>'Исходные данные'!$AG185*'Исходные данные'!AK185+'Исходные данные'!$AN185*'Исходные данные'!AR185+'Исходные данные'!$AU185*'Исходные данные'!AY185</f>
        <v>11280</v>
      </c>
      <c r="BE184" s="12">
        <f>'Исходные данные'!$AG185*'Исходные данные'!AL185+'Исходные данные'!$AN185*'Исходные данные'!AS185+'Исходные данные'!$AU185*'Исходные данные'!AZ185</f>
        <v>29840</v>
      </c>
      <c r="BF184" s="12">
        <f t="shared" si="28"/>
        <v>22912</v>
      </c>
      <c r="BG184" s="12">
        <f t="shared" si="28"/>
        <v>30976</v>
      </c>
    </row>
    <row r="185" spans="1:59">
      <c r="A185" s="15" t="s">
        <v>471</v>
      </c>
      <c r="B185" s="15" t="s">
        <v>133</v>
      </c>
      <c r="C185" s="15" t="s">
        <v>460</v>
      </c>
      <c r="D185" s="15" t="s">
        <v>3</v>
      </c>
      <c r="E185" s="15" t="s">
        <v>246</v>
      </c>
      <c r="F185" s="15">
        <f t="shared" si="41"/>
        <v>999999999</v>
      </c>
      <c r="G185" s="15">
        <f t="shared" si="40"/>
        <v>3129.3319999999999</v>
      </c>
      <c r="H185" s="15">
        <f t="shared" si="39"/>
        <v>2973.5160000000001</v>
      </c>
      <c r="I185" s="15">
        <f t="shared" si="38"/>
        <v>3440.9679999999998</v>
      </c>
      <c r="J185" s="15">
        <f t="shared" si="29"/>
        <v>3285.1480000000001</v>
      </c>
      <c r="K185" s="15">
        <f t="shared" si="30"/>
        <v>3129.3319999999999</v>
      </c>
      <c r="L185" s="15">
        <f t="shared" si="31"/>
        <v>3129.3319999999999</v>
      </c>
      <c r="M185" s="15">
        <f t="shared" si="32"/>
        <v>999999999</v>
      </c>
      <c r="N185" s="15">
        <f t="shared" si="33"/>
        <v>999999999</v>
      </c>
      <c r="O185" s="15">
        <f t="shared" si="34"/>
        <v>999999999</v>
      </c>
      <c r="P185" s="15">
        <f t="shared" si="35"/>
        <v>999999999</v>
      </c>
      <c r="Q185" s="15">
        <f t="shared" si="36"/>
        <v>999999999</v>
      </c>
      <c r="R185" s="15">
        <f t="shared" si="37"/>
        <v>999999999</v>
      </c>
      <c r="S185" s="15">
        <v>3129332</v>
      </c>
      <c r="T185" s="15">
        <v>16777215</v>
      </c>
      <c r="U185" s="15">
        <v>15000000</v>
      </c>
      <c r="V185" s="15">
        <v>2000</v>
      </c>
      <c r="W185" s="15">
        <v>10</v>
      </c>
      <c r="X185" s="20" t="s">
        <v>6</v>
      </c>
      <c r="Y185" s="16">
        <v>5.5555555555555558E-3</v>
      </c>
      <c r="Z185" s="15">
        <v>16</v>
      </c>
      <c r="AA185" s="15">
        <v>664</v>
      </c>
      <c r="AB185" s="15" t="s">
        <v>3</v>
      </c>
      <c r="AC185" s="15">
        <v>4</v>
      </c>
      <c r="AD185" s="15">
        <v>1432</v>
      </c>
      <c r="AE185" s="15">
        <v>1936</v>
      </c>
      <c r="AF185" s="15" t="s">
        <v>5</v>
      </c>
      <c r="AG185" s="15">
        <v>240</v>
      </c>
      <c r="AH185" s="15">
        <v>10000</v>
      </c>
      <c r="AI185" s="15" t="s">
        <v>2</v>
      </c>
      <c r="AJ185" s="15">
        <v>1</v>
      </c>
      <c r="AK185" s="15">
        <v>12</v>
      </c>
      <c r="AL185" s="15">
        <v>20</v>
      </c>
      <c r="AM185" s="15" t="s">
        <v>8</v>
      </c>
      <c r="AN185" s="15">
        <v>10</v>
      </c>
      <c r="AO185" s="15">
        <v>416</v>
      </c>
      <c r="AP185" s="15" t="s">
        <v>4</v>
      </c>
      <c r="AQ185" s="15">
        <v>18</v>
      </c>
      <c r="AR185" s="15">
        <v>232</v>
      </c>
      <c r="AS185" s="15">
        <v>776</v>
      </c>
      <c r="AT185" s="15" t="s">
        <v>97</v>
      </c>
      <c r="AU185" s="15">
        <v>40</v>
      </c>
      <c r="AV185" s="15">
        <v>1664</v>
      </c>
      <c r="AW185" s="15" t="s">
        <v>2</v>
      </c>
      <c r="AX185" s="15">
        <v>2</v>
      </c>
      <c r="AY185" s="15">
        <v>152</v>
      </c>
      <c r="AZ185" s="15">
        <v>432</v>
      </c>
      <c r="BA185" s="15">
        <v>6</v>
      </c>
      <c r="BB185" s="15">
        <v>419</v>
      </c>
      <c r="BD185" s="12">
        <f>'Исходные данные'!$AG186*'Исходные данные'!AK186+'Исходные данные'!$AN186*'Исходные данные'!AR186+'Исходные данные'!$AU186*'Исходные данные'!AY186</f>
        <v>60630</v>
      </c>
      <c r="BE185" s="12">
        <f>'Исходные данные'!$AG186*'Исходные данные'!AL186+'Исходные данные'!$AN186*'Исходные данные'!AS186+'Исходные данные'!$AU186*'Исходные данные'!AZ186</f>
        <v>180010</v>
      </c>
      <c r="BF185" s="12">
        <f t="shared" si="28"/>
        <v>125835</v>
      </c>
      <c r="BG185" s="12">
        <f t="shared" si="28"/>
        <v>177381</v>
      </c>
    </row>
    <row r="186" spans="1:59">
      <c r="A186" s="15" t="s">
        <v>472</v>
      </c>
      <c r="B186" s="15" t="s">
        <v>143</v>
      </c>
      <c r="C186" s="15" t="s">
        <v>143</v>
      </c>
      <c r="E186" s="15" t="s">
        <v>128</v>
      </c>
      <c r="F186" s="15">
        <f t="shared" si="41"/>
        <v>999999999</v>
      </c>
      <c r="G186" s="15">
        <f t="shared" si="40"/>
        <v>999999999</v>
      </c>
      <c r="H186" s="15">
        <f t="shared" si="39"/>
        <v>999999999</v>
      </c>
      <c r="I186" s="15">
        <f t="shared" si="38"/>
        <v>999999999</v>
      </c>
      <c r="J186" s="15">
        <f t="shared" si="29"/>
        <v>999999999</v>
      </c>
      <c r="K186" s="15">
        <f t="shared" si="30"/>
        <v>999999999</v>
      </c>
      <c r="L186" s="15">
        <f t="shared" si="31"/>
        <v>1220.568</v>
      </c>
      <c r="M186" s="15">
        <f t="shared" si="32"/>
        <v>1220.568</v>
      </c>
      <c r="N186" s="15">
        <f t="shared" si="33"/>
        <v>1103.7080000000001</v>
      </c>
      <c r="O186" s="15">
        <f t="shared" si="34"/>
        <v>999999999</v>
      </c>
      <c r="P186" s="15">
        <f t="shared" si="35"/>
        <v>999999999</v>
      </c>
      <c r="Q186" s="15">
        <f t="shared" si="36"/>
        <v>999999999</v>
      </c>
      <c r="R186" s="15">
        <f t="shared" si="37"/>
        <v>999999999</v>
      </c>
      <c r="S186" s="15">
        <v>1220568</v>
      </c>
      <c r="T186" s="15">
        <v>10000000</v>
      </c>
      <c r="U186" s="15">
        <v>9000000</v>
      </c>
      <c r="V186" s="15">
        <v>2000</v>
      </c>
      <c r="W186" s="15">
        <v>5</v>
      </c>
      <c r="X186" s="20" t="s">
        <v>36</v>
      </c>
      <c r="Y186" s="16">
        <v>6.5277777777777782E-2</v>
      </c>
      <c r="Z186" s="15">
        <v>1</v>
      </c>
      <c r="AA186" s="15">
        <v>8</v>
      </c>
      <c r="AB186" s="15" t="s">
        <v>4</v>
      </c>
      <c r="AC186" s="15">
        <v>100</v>
      </c>
      <c r="AD186" s="15">
        <v>125835</v>
      </c>
      <c r="AE186" s="15">
        <v>177381</v>
      </c>
      <c r="AF186" s="15" t="s">
        <v>5</v>
      </c>
      <c r="AG186" s="15">
        <v>1410</v>
      </c>
      <c r="AH186" s="15">
        <v>5000</v>
      </c>
      <c r="AI186" s="15" t="s">
        <v>2</v>
      </c>
      <c r="AJ186" s="15">
        <v>1</v>
      </c>
      <c r="AK186" s="15">
        <v>12</v>
      </c>
      <c r="AL186" s="15">
        <v>20</v>
      </c>
      <c r="AM186" s="15" t="s">
        <v>7</v>
      </c>
      <c r="AN186" s="15">
        <v>235</v>
      </c>
      <c r="AO186" s="15">
        <v>832</v>
      </c>
      <c r="AP186" s="15" t="s">
        <v>4</v>
      </c>
      <c r="AQ186" s="15">
        <v>8</v>
      </c>
      <c r="AR186" s="15">
        <v>50</v>
      </c>
      <c r="AS186" s="15">
        <v>206</v>
      </c>
      <c r="AT186" s="15" t="s">
        <v>24</v>
      </c>
      <c r="AU186" s="15">
        <v>940</v>
      </c>
      <c r="AV186" s="15">
        <v>3332</v>
      </c>
      <c r="AW186" s="15" t="s">
        <v>3</v>
      </c>
      <c r="AX186" s="15">
        <v>4</v>
      </c>
      <c r="AY186" s="15">
        <v>34</v>
      </c>
      <c r="AZ186" s="15">
        <v>110</v>
      </c>
      <c r="BA186" s="15">
        <v>6</v>
      </c>
      <c r="BB186" s="15">
        <v>46</v>
      </c>
      <c r="BD186" s="12">
        <f>'Исходные данные'!$AG187*'Исходные данные'!AK187+'Исходные данные'!$AN187*'Исходные данные'!AR187+'Исходные данные'!$AU187*'Исходные данные'!AY187</f>
        <v>67022</v>
      </c>
      <c r="BE186" s="12">
        <f>'Исходные данные'!$AG187*'Исходные данные'!AL187+'Исходные данные'!$AN187*'Исходные данные'!AS187+'Исходные данные'!$AU187*'Исходные данные'!AZ187</f>
        <v>175122</v>
      </c>
      <c r="BF186" s="12">
        <f t="shared" si="28"/>
        <v>125835</v>
      </c>
      <c r="BG186" s="12">
        <f t="shared" si="28"/>
        <v>177381</v>
      </c>
    </row>
    <row r="187" spans="1:59">
      <c r="A187" s="15" t="s">
        <v>473</v>
      </c>
      <c r="B187" s="15" t="s">
        <v>143</v>
      </c>
      <c r="C187" s="15" t="s">
        <v>143</v>
      </c>
      <c r="E187" s="15" t="s">
        <v>130</v>
      </c>
      <c r="F187" s="15">
        <f t="shared" si="41"/>
        <v>999999999</v>
      </c>
      <c r="G187" s="15">
        <f t="shared" si="40"/>
        <v>999999999</v>
      </c>
      <c r="H187" s="15">
        <f t="shared" si="39"/>
        <v>999999999</v>
      </c>
      <c r="I187" s="15">
        <f t="shared" si="38"/>
        <v>999999999</v>
      </c>
      <c r="J187" s="15">
        <f t="shared" si="29"/>
        <v>999999999</v>
      </c>
      <c r="K187" s="15">
        <f t="shared" si="30"/>
        <v>1220.568</v>
      </c>
      <c r="L187" s="15">
        <f t="shared" si="31"/>
        <v>1220.568</v>
      </c>
      <c r="M187" s="15">
        <f t="shared" si="32"/>
        <v>1103.7080000000001</v>
      </c>
      <c r="N187" s="15">
        <f t="shared" si="33"/>
        <v>999999999</v>
      </c>
      <c r="O187" s="15">
        <f t="shared" si="34"/>
        <v>999999999</v>
      </c>
      <c r="P187" s="15">
        <f t="shared" si="35"/>
        <v>999999999</v>
      </c>
      <c r="Q187" s="15">
        <f t="shared" si="36"/>
        <v>999999999</v>
      </c>
      <c r="R187" s="15">
        <f t="shared" si="37"/>
        <v>999999999</v>
      </c>
      <c r="S187" s="15">
        <v>1220568</v>
      </c>
      <c r="T187" s="15">
        <v>10000000</v>
      </c>
      <c r="U187" s="15">
        <v>9000000</v>
      </c>
      <c r="V187" s="15">
        <v>2000</v>
      </c>
      <c r="W187" s="15">
        <v>5</v>
      </c>
      <c r="X187" s="20" t="s">
        <v>36</v>
      </c>
      <c r="Y187" s="16">
        <v>6.5277777777777782E-2</v>
      </c>
      <c r="Z187" s="15">
        <v>1</v>
      </c>
      <c r="AA187" s="15">
        <v>8</v>
      </c>
      <c r="AB187" s="15" t="s">
        <v>4</v>
      </c>
      <c r="AC187" s="15">
        <v>100</v>
      </c>
      <c r="AD187" s="15">
        <v>125835</v>
      </c>
      <c r="AE187" s="15">
        <v>177381</v>
      </c>
      <c r="AF187" s="15" t="s">
        <v>5</v>
      </c>
      <c r="AG187" s="15">
        <v>1410</v>
      </c>
      <c r="AH187" s="15">
        <v>5000</v>
      </c>
      <c r="AI187" s="15" t="s">
        <v>2</v>
      </c>
      <c r="AJ187" s="15">
        <v>1</v>
      </c>
      <c r="AK187" s="15">
        <v>12</v>
      </c>
      <c r="AL187" s="15">
        <v>20</v>
      </c>
      <c r="AM187" s="15" t="s">
        <v>7</v>
      </c>
      <c r="AN187" s="15">
        <v>235</v>
      </c>
      <c r="AO187" s="15">
        <v>832</v>
      </c>
      <c r="AP187" s="15" t="s">
        <v>4</v>
      </c>
      <c r="AQ187" s="15">
        <v>8</v>
      </c>
      <c r="AR187" s="15">
        <v>50</v>
      </c>
      <c r="AS187" s="15">
        <v>206</v>
      </c>
      <c r="AT187" s="15" t="s">
        <v>10</v>
      </c>
      <c r="AU187" s="15">
        <v>188</v>
      </c>
      <c r="AV187" s="15">
        <v>666</v>
      </c>
      <c r="AW187" s="15" t="s">
        <v>2</v>
      </c>
      <c r="AX187" s="15">
        <v>4</v>
      </c>
      <c r="AY187" s="15">
        <v>204</v>
      </c>
      <c r="AZ187" s="15">
        <v>524</v>
      </c>
      <c r="BA187" s="15">
        <v>6</v>
      </c>
      <c r="BB187" s="15">
        <v>47</v>
      </c>
      <c r="BD187" s="12">
        <f>'Исходные данные'!$AG188*'Исходные данные'!AK188+'Исходные данные'!$AN188*'Исходные данные'!AR188+'Исходные данные'!$AU188*'Исходные данные'!AY188</f>
        <v>64202</v>
      </c>
      <c r="BE187" s="12">
        <f>'Исходные данные'!$AG188*'Исходные данные'!AL188+'Исходные данные'!$AN188*'Исходные данные'!AS188+'Исходные данные'!$AU188*'Исходные данные'!AZ188</f>
        <v>177566</v>
      </c>
      <c r="BF187" s="12">
        <f t="shared" si="28"/>
        <v>125835</v>
      </c>
      <c r="BG187" s="12">
        <f t="shared" si="28"/>
        <v>177381</v>
      </c>
    </row>
    <row r="188" spans="1:59">
      <c r="A188" s="15" t="s">
        <v>474</v>
      </c>
      <c r="B188" s="15" t="s">
        <v>143</v>
      </c>
      <c r="C188" s="15" t="s">
        <v>143</v>
      </c>
      <c r="E188" s="15" t="s">
        <v>131</v>
      </c>
      <c r="F188" s="15">
        <f t="shared" si="41"/>
        <v>999999999</v>
      </c>
      <c r="G188" s="15">
        <f t="shared" si="40"/>
        <v>999999999</v>
      </c>
      <c r="H188" s="15">
        <f t="shared" si="39"/>
        <v>999999999</v>
      </c>
      <c r="I188" s="15">
        <f t="shared" si="38"/>
        <v>999999999</v>
      </c>
      <c r="J188" s="15">
        <f t="shared" si="29"/>
        <v>1220.568</v>
      </c>
      <c r="K188" s="15">
        <f t="shared" si="30"/>
        <v>1220.568</v>
      </c>
      <c r="L188" s="15">
        <f t="shared" si="31"/>
        <v>1103.7080000000001</v>
      </c>
      <c r="M188" s="15">
        <f t="shared" si="32"/>
        <v>999999999</v>
      </c>
      <c r="N188" s="15">
        <f t="shared" si="33"/>
        <v>999999999</v>
      </c>
      <c r="O188" s="15">
        <f t="shared" si="34"/>
        <v>999999999</v>
      </c>
      <c r="P188" s="15">
        <f t="shared" si="35"/>
        <v>999999999</v>
      </c>
      <c r="Q188" s="15">
        <f t="shared" si="36"/>
        <v>999999999</v>
      </c>
      <c r="R188" s="15">
        <f t="shared" si="37"/>
        <v>999999999</v>
      </c>
      <c r="S188" s="15">
        <v>1103708</v>
      </c>
      <c r="T188" s="15">
        <v>10000000</v>
      </c>
      <c r="U188" s="15">
        <v>9000000</v>
      </c>
      <c r="V188" s="15">
        <v>2000</v>
      </c>
      <c r="W188" s="15">
        <v>5</v>
      </c>
      <c r="X188" s="20" t="s">
        <v>36</v>
      </c>
      <c r="Y188" s="16">
        <v>6.5277777777777782E-2</v>
      </c>
      <c r="Z188" s="15">
        <v>1</v>
      </c>
      <c r="AA188" s="15">
        <v>8</v>
      </c>
      <c r="AB188" s="15" t="s">
        <v>4</v>
      </c>
      <c r="AC188" s="15">
        <v>100</v>
      </c>
      <c r="AD188" s="15">
        <v>125835</v>
      </c>
      <c r="AE188" s="15">
        <v>177381</v>
      </c>
      <c r="AF188" s="15" t="s">
        <v>5</v>
      </c>
      <c r="AG188" s="15">
        <v>1410</v>
      </c>
      <c r="AH188" s="15">
        <v>5000</v>
      </c>
      <c r="AI188" s="15" t="s">
        <v>2</v>
      </c>
      <c r="AJ188" s="15">
        <v>1</v>
      </c>
      <c r="AK188" s="15">
        <v>12</v>
      </c>
      <c r="AL188" s="15">
        <v>20</v>
      </c>
      <c r="AM188" s="15" t="s">
        <v>7</v>
      </c>
      <c r="AN188" s="15">
        <v>235</v>
      </c>
      <c r="AO188" s="15">
        <v>832</v>
      </c>
      <c r="AP188" s="15" t="s">
        <v>4</v>
      </c>
      <c r="AQ188" s="15">
        <v>8</v>
      </c>
      <c r="AR188" s="15">
        <v>50</v>
      </c>
      <c r="AS188" s="15">
        <v>206</v>
      </c>
      <c r="AT188" s="15" t="s">
        <v>71</v>
      </c>
      <c r="AU188" s="15">
        <v>141</v>
      </c>
      <c r="AV188" s="15">
        <v>500</v>
      </c>
      <c r="AW188" s="15" t="s">
        <v>3</v>
      </c>
      <c r="AX188" s="15">
        <v>6</v>
      </c>
      <c r="AY188" s="15">
        <v>252</v>
      </c>
      <c r="AZ188" s="15">
        <v>716</v>
      </c>
      <c r="BA188" s="15">
        <v>6</v>
      </c>
      <c r="BB188" s="15">
        <v>48</v>
      </c>
      <c r="BD188" s="12">
        <f>'Исходные данные'!$AG189*'Исходные данные'!AK189+'Исходные данные'!$AN189*'Исходные данные'!AR189+'Исходные данные'!$AU189*'Исходные данные'!AY189</f>
        <v>15960</v>
      </c>
      <c r="BE188" s="12">
        <f>'Исходные данные'!$AG189*'Исходные данные'!AL189+'Исходные данные'!$AN189*'Исходные данные'!AS189+'Исходные данные'!$AU189*'Исходные данные'!AZ189</f>
        <v>45240</v>
      </c>
      <c r="BF188" s="12">
        <f t="shared" si="28"/>
        <v>46900</v>
      </c>
      <c r="BG188" s="12">
        <f t="shared" si="28"/>
        <v>60908</v>
      </c>
    </row>
    <row r="189" spans="1:59">
      <c r="A189" s="15" t="s">
        <v>475</v>
      </c>
      <c r="B189" s="15" t="s">
        <v>135</v>
      </c>
      <c r="C189" s="15" t="s">
        <v>135</v>
      </c>
      <c r="E189" s="15" t="s">
        <v>128</v>
      </c>
      <c r="F189" s="15">
        <f t="shared" si="41"/>
        <v>999999999</v>
      </c>
      <c r="G189" s="15">
        <f t="shared" si="40"/>
        <v>999999999</v>
      </c>
      <c r="H189" s="15">
        <f t="shared" si="39"/>
        <v>999999999</v>
      </c>
      <c r="I189" s="15">
        <f t="shared" si="38"/>
        <v>999999999</v>
      </c>
      <c r="J189" s="15">
        <f t="shared" si="29"/>
        <v>999999999</v>
      </c>
      <c r="K189" s="15">
        <f t="shared" si="30"/>
        <v>999999999</v>
      </c>
      <c r="L189" s="15">
        <f t="shared" si="31"/>
        <v>5599.0360000000001</v>
      </c>
      <c r="M189" s="15">
        <f t="shared" si="32"/>
        <v>5012.1239999999998</v>
      </c>
      <c r="N189" s="15">
        <f t="shared" si="33"/>
        <v>6778.0559999999996</v>
      </c>
      <c r="O189" s="15">
        <f t="shared" si="34"/>
        <v>6487.1959999999999</v>
      </c>
      <c r="P189" s="15">
        <f t="shared" si="35"/>
        <v>5599.0360000000001</v>
      </c>
      <c r="Q189" s="15">
        <f t="shared" si="36"/>
        <v>999999999</v>
      </c>
      <c r="R189" s="15">
        <f t="shared" si="37"/>
        <v>999999999</v>
      </c>
      <c r="S189" s="15">
        <v>5599036</v>
      </c>
      <c r="T189" s="15">
        <v>10000000</v>
      </c>
      <c r="U189" s="15">
        <v>9000000</v>
      </c>
      <c r="V189" s="15">
        <v>2000</v>
      </c>
      <c r="W189" s="15">
        <v>5</v>
      </c>
      <c r="X189" s="20" t="s">
        <v>28</v>
      </c>
      <c r="Y189" s="16">
        <v>1.6666666666666666E-2</v>
      </c>
      <c r="Z189" s="15">
        <v>4</v>
      </c>
      <c r="AA189" s="15">
        <v>40</v>
      </c>
      <c r="AB189" s="15" t="s">
        <v>2</v>
      </c>
      <c r="AC189" s="15">
        <v>2</v>
      </c>
      <c r="AD189" s="15">
        <v>11725</v>
      </c>
      <c r="AE189" s="15">
        <v>15227</v>
      </c>
      <c r="AF189" s="15" t="s">
        <v>5</v>
      </c>
      <c r="AG189" s="15">
        <v>360</v>
      </c>
      <c r="AH189" s="15">
        <v>5000</v>
      </c>
      <c r="AI189" s="15" t="s">
        <v>2</v>
      </c>
      <c r="AJ189" s="15">
        <v>1</v>
      </c>
      <c r="AK189" s="15">
        <v>12</v>
      </c>
      <c r="AL189" s="15">
        <v>20</v>
      </c>
      <c r="AM189" s="15" t="s">
        <v>8</v>
      </c>
      <c r="AN189" s="15">
        <v>15</v>
      </c>
      <c r="AO189" s="15">
        <v>208</v>
      </c>
      <c r="AP189" s="15" t="s">
        <v>4</v>
      </c>
      <c r="AQ189" s="15">
        <v>18</v>
      </c>
      <c r="AR189" s="15">
        <v>232</v>
      </c>
      <c r="AS189" s="15">
        <v>776</v>
      </c>
      <c r="AT189" s="15" t="s">
        <v>24</v>
      </c>
      <c r="AU189" s="15">
        <v>240</v>
      </c>
      <c r="AV189" s="15">
        <v>3332</v>
      </c>
      <c r="AW189" s="15" t="s">
        <v>3</v>
      </c>
      <c r="AX189" s="15">
        <v>4</v>
      </c>
      <c r="AY189" s="15">
        <v>34</v>
      </c>
      <c r="AZ189" s="15">
        <v>110</v>
      </c>
      <c r="BA189" s="15">
        <v>6</v>
      </c>
      <c r="BB189" s="15">
        <v>21</v>
      </c>
      <c r="BD189" s="12">
        <f>'Исходные данные'!$AG190*'Исходные данные'!AK190+'Исходные данные'!$AN190*'Исходные данные'!AR190+'Исходные данные'!$AU190*'Исходные данные'!AY190</f>
        <v>19200</v>
      </c>
      <c r="BE189" s="12">
        <f>'Исходные данные'!$AG190*'Исходные данные'!AL190+'Исходные данные'!$AN190*'Исходные данные'!AS190+'Исходные данные'!$AU190*'Исходные данные'!AZ190</f>
        <v>42480</v>
      </c>
      <c r="BF189" s="12">
        <f t="shared" si="28"/>
        <v>46900</v>
      </c>
      <c r="BG189" s="12">
        <f t="shared" si="28"/>
        <v>60908</v>
      </c>
    </row>
    <row r="190" spans="1:59">
      <c r="A190" s="15" t="s">
        <v>476</v>
      </c>
      <c r="B190" s="15" t="s">
        <v>135</v>
      </c>
      <c r="C190" s="15" t="s">
        <v>135</v>
      </c>
      <c r="E190" s="15" t="s">
        <v>129</v>
      </c>
      <c r="F190" s="15">
        <f t="shared" si="41"/>
        <v>999999999</v>
      </c>
      <c r="G190" s="15">
        <f t="shared" si="40"/>
        <v>999999999</v>
      </c>
      <c r="H190" s="15">
        <f t="shared" si="39"/>
        <v>999999999</v>
      </c>
      <c r="I190" s="15">
        <f t="shared" si="38"/>
        <v>999999999</v>
      </c>
      <c r="J190" s="15">
        <f t="shared" si="29"/>
        <v>999999999</v>
      </c>
      <c r="K190" s="15">
        <f t="shared" si="30"/>
        <v>5599.0360000000001</v>
      </c>
      <c r="L190" s="15">
        <f t="shared" si="31"/>
        <v>5012.1239999999998</v>
      </c>
      <c r="M190" s="15">
        <f t="shared" si="32"/>
        <v>6778.0559999999996</v>
      </c>
      <c r="N190" s="15">
        <f t="shared" si="33"/>
        <v>6487.1959999999999</v>
      </c>
      <c r="O190" s="15">
        <f t="shared" si="34"/>
        <v>5599.0360000000001</v>
      </c>
      <c r="P190" s="15">
        <f t="shared" si="35"/>
        <v>999999999</v>
      </c>
      <c r="Q190" s="15">
        <f t="shared" si="36"/>
        <v>999999999</v>
      </c>
      <c r="R190" s="15">
        <f t="shared" si="37"/>
        <v>999999999</v>
      </c>
      <c r="S190" s="15">
        <v>5012124</v>
      </c>
      <c r="T190" s="15">
        <v>10000000</v>
      </c>
      <c r="U190" s="15">
        <v>9000000</v>
      </c>
      <c r="V190" s="15">
        <v>2000</v>
      </c>
      <c r="W190" s="15">
        <v>5</v>
      </c>
      <c r="X190" s="20" t="s">
        <v>28</v>
      </c>
      <c r="Y190" s="16">
        <v>1.6666666666666666E-2</v>
      </c>
      <c r="Z190" s="15">
        <v>4</v>
      </c>
      <c r="AA190" s="15">
        <v>40</v>
      </c>
      <c r="AB190" s="15" t="s">
        <v>2</v>
      </c>
      <c r="AC190" s="15">
        <v>2</v>
      </c>
      <c r="AD190" s="15">
        <v>11725</v>
      </c>
      <c r="AE190" s="15">
        <v>15227</v>
      </c>
      <c r="AF190" s="15" t="s">
        <v>5</v>
      </c>
      <c r="AG190" s="15">
        <v>360</v>
      </c>
      <c r="AH190" s="15">
        <v>5000</v>
      </c>
      <c r="AI190" s="15" t="s">
        <v>2</v>
      </c>
      <c r="AJ190" s="15">
        <v>1</v>
      </c>
      <c r="AK190" s="15">
        <v>12</v>
      </c>
      <c r="AL190" s="15">
        <v>20</v>
      </c>
      <c r="AM190" s="15" t="s">
        <v>9</v>
      </c>
      <c r="AN190" s="15">
        <v>60</v>
      </c>
      <c r="AO190" s="15">
        <v>832</v>
      </c>
      <c r="AP190" s="15" t="s">
        <v>3</v>
      </c>
      <c r="AQ190" s="15">
        <v>5</v>
      </c>
      <c r="AR190" s="15">
        <v>190</v>
      </c>
      <c r="AS190" s="15">
        <v>394</v>
      </c>
      <c r="AT190" s="15" t="s">
        <v>8</v>
      </c>
      <c r="AU190" s="15">
        <v>15</v>
      </c>
      <c r="AV190" s="15">
        <v>208</v>
      </c>
      <c r="AW190" s="15" t="s">
        <v>4</v>
      </c>
      <c r="AX190" s="15">
        <v>18</v>
      </c>
      <c r="AY190" s="15">
        <v>232</v>
      </c>
      <c r="AZ190" s="15">
        <v>776</v>
      </c>
      <c r="BA190" s="15">
        <v>6</v>
      </c>
      <c r="BB190" s="15">
        <v>22</v>
      </c>
      <c r="BD190" s="12">
        <f>'Исходные данные'!$AG191*'Исходные данные'!AK191+'Исходные данные'!$AN191*'Исходные данные'!AR191+'Исходные данные'!$AU191*'Исходные данные'!AY191</f>
        <v>17592</v>
      </c>
      <c r="BE190" s="12">
        <f>'Исходные данные'!$AG191*'Исходные данные'!AL191+'Исходные данные'!$AN191*'Исходные данные'!AS191+'Исходные данные'!$AU191*'Исходные данные'!AZ191</f>
        <v>43992</v>
      </c>
      <c r="BF190" s="12">
        <f t="shared" si="28"/>
        <v>46900</v>
      </c>
      <c r="BG190" s="12">
        <f t="shared" si="28"/>
        <v>60908</v>
      </c>
    </row>
    <row r="191" spans="1:59">
      <c r="A191" s="15" t="s">
        <v>477</v>
      </c>
      <c r="B191" s="15" t="s">
        <v>135</v>
      </c>
      <c r="C191" s="15" t="s">
        <v>135</v>
      </c>
      <c r="E191" s="15" t="s">
        <v>130</v>
      </c>
      <c r="F191" s="15">
        <f t="shared" si="41"/>
        <v>999999999</v>
      </c>
      <c r="G191" s="15">
        <f t="shared" si="40"/>
        <v>999999999</v>
      </c>
      <c r="H191" s="15">
        <f t="shared" si="39"/>
        <v>999999999</v>
      </c>
      <c r="I191" s="15">
        <f t="shared" si="38"/>
        <v>999999999</v>
      </c>
      <c r="J191" s="15">
        <f t="shared" si="29"/>
        <v>5599.0360000000001</v>
      </c>
      <c r="K191" s="15">
        <f t="shared" si="30"/>
        <v>5012.1239999999998</v>
      </c>
      <c r="L191" s="15">
        <f t="shared" si="31"/>
        <v>6778.0559999999996</v>
      </c>
      <c r="M191" s="15">
        <f t="shared" si="32"/>
        <v>6487.1959999999999</v>
      </c>
      <c r="N191" s="15">
        <f t="shared" si="33"/>
        <v>5599.0360000000001</v>
      </c>
      <c r="O191" s="15">
        <f t="shared" si="34"/>
        <v>999999999</v>
      </c>
      <c r="P191" s="15">
        <f t="shared" si="35"/>
        <v>999999999</v>
      </c>
      <c r="Q191" s="15">
        <f t="shared" si="36"/>
        <v>999999999</v>
      </c>
      <c r="R191" s="15">
        <f t="shared" si="37"/>
        <v>999999999</v>
      </c>
      <c r="S191" s="15">
        <v>6778056</v>
      </c>
      <c r="T191" s="15">
        <v>10000000</v>
      </c>
      <c r="U191" s="15">
        <v>9000000</v>
      </c>
      <c r="V191" s="15">
        <v>2000</v>
      </c>
      <c r="W191" s="15">
        <v>5</v>
      </c>
      <c r="X191" s="20" t="s">
        <v>28</v>
      </c>
      <c r="Y191" s="16">
        <v>1.6666666666666666E-2</v>
      </c>
      <c r="Z191" s="15">
        <v>4</v>
      </c>
      <c r="AA191" s="15">
        <v>40</v>
      </c>
      <c r="AB191" s="15" t="s">
        <v>2</v>
      </c>
      <c r="AC191" s="15">
        <v>2</v>
      </c>
      <c r="AD191" s="15">
        <v>11725</v>
      </c>
      <c r="AE191" s="15">
        <v>15227</v>
      </c>
      <c r="AF191" s="15" t="s">
        <v>5</v>
      </c>
      <c r="AG191" s="15">
        <v>360</v>
      </c>
      <c r="AH191" s="15">
        <v>5000</v>
      </c>
      <c r="AI191" s="15" t="s">
        <v>2</v>
      </c>
      <c r="AJ191" s="15">
        <v>1</v>
      </c>
      <c r="AK191" s="15">
        <v>12</v>
      </c>
      <c r="AL191" s="15">
        <v>20</v>
      </c>
      <c r="AM191" s="15" t="s">
        <v>10</v>
      </c>
      <c r="AN191" s="15">
        <v>48</v>
      </c>
      <c r="AO191" s="15">
        <v>666</v>
      </c>
      <c r="AP191" s="15" t="s">
        <v>2</v>
      </c>
      <c r="AQ191" s="15">
        <v>4</v>
      </c>
      <c r="AR191" s="15">
        <v>204</v>
      </c>
      <c r="AS191" s="15">
        <v>524</v>
      </c>
      <c r="AT191" s="15" t="s">
        <v>8</v>
      </c>
      <c r="AU191" s="15">
        <v>15</v>
      </c>
      <c r="AV191" s="15">
        <v>208</v>
      </c>
      <c r="AW191" s="15" t="s">
        <v>4</v>
      </c>
      <c r="AX191" s="15">
        <v>18</v>
      </c>
      <c r="AY191" s="15">
        <v>232</v>
      </c>
      <c r="AZ191" s="15">
        <v>776</v>
      </c>
      <c r="BA191" s="15">
        <v>6</v>
      </c>
      <c r="BB191" s="15">
        <v>23</v>
      </c>
      <c r="BD191" s="12">
        <f>'Исходные данные'!$AG192*'Исходные данные'!AK192+'Исходные данные'!$AN192*'Исходные данные'!AR192+'Исходные данные'!$AU192*'Исходные данные'!AY192</f>
        <v>16872</v>
      </c>
      <c r="BE191" s="12">
        <f>'Исходные данные'!$AG192*'Исходные данные'!AL192+'Исходные данные'!$AN192*'Исходные данные'!AS192+'Исходные данные'!$AU192*'Исходные данные'!AZ192</f>
        <v>44616</v>
      </c>
      <c r="BF191" s="12">
        <f t="shared" si="28"/>
        <v>46900</v>
      </c>
      <c r="BG191" s="12">
        <f t="shared" si="28"/>
        <v>60908</v>
      </c>
    </row>
    <row r="192" spans="1:59">
      <c r="A192" s="15" t="s">
        <v>478</v>
      </c>
      <c r="B192" s="15" t="s">
        <v>135</v>
      </c>
      <c r="C192" s="15" t="s">
        <v>135</v>
      </c>
      <c r="E192" s="15" t="s">
        <v>131</v>
      </c>
      <c r="F192" s="15">
        <f t="shared" si="41"/>
        <v>999999999</v>
      </c>
      <c r="G192" s="15">
        <f t="shared" si="40"/>
        <v>999999999</v>
      </c>
      <c r="H192" s="15">
        <f t="shared" si="39"/>
        <v>999999999</v>
      </c>
      <c r="I192" s="15">
        <f t="shared" si="38"/>
        <v>5599.0360000000001</v>
      </c>
      <c r="J192" s="15">
        <f t="shared" si="29"/>
        <v>5012.1239999999998</v>
      </c>
      <c r="K192" s="15">
        <f t="shared" si="30"/>
        <v>6778.0559999999996</v>
      </c>
      <c r="L192" s="15">
        <f t="shared" si="31"/>
        <v>6487.1959999999999</v>
      </c>
      <c r="M192" s="15">
        <f t="shared" si="32"/>
        <v>5599.0360000000001</v>
      </c>
      <c r="N192" s="15">
        <f t="shared" si="33"/>
        <v>999999999</v>
      </c>
      <c r="O192" s="15">
        <f t="shared" si="34"/>
        <v>999999999</v>
      </c>
      <c r="P192" s="15">
        <f t="shared" si="35"/>
        <v>999999999</v>
      </c>
      <c r="Q192" s="15">
        <f t="shared" si="36"/>
        <v>999999999</v>
      </c>
      <c r="R192" s="15">
        <f t="shared" si="37"/>
        <v>999999999</v>
      </c>
      <c r="S192" s="15">
        <v>6487196</v>
      </c>
      <c r="T192" s="15">
        <v>10000000</v>
      </c>
      <c r="U192" s="15">
        <v>9000000</v>
      </c>
      <c r="V192" s="15">
        <v>2000</v>
      </c>
      <c r="W192" s="15">
        <v>5</v>
      </c>
      <c r="X192" s="20" t="s">
        <v>28</v>
      </c>
      <c r="Y192" s="16">
        <v>1.6666666666666666E-2</v>
      </c>
      <c r="Z192" s="15">
        <v>4</v>
      </c>
      <c r="AA192" s="15">
        <v>40</v>
      </c>
      <c r="AB192" s="15" t="s">
        <v>2</v>
      </c>
      <c r="AC192" s="15">
        <v>2</v>
      </c>
      <c r="AD192" s="15">
        <v>11725</v>
      </c>
      <c r="AE192" s="15">
        <v>15227</v>
      </c>
      <c r="AF192" s="15" t="s">
        <v>5</v>
      </c>
      <c r="AG192" s="15">
        <v>360</v>
      </c>
      <c r="AH192" s="15">
        <v>5000</v>
      </c>
      <c r="AI192" s="15" t="s">
        <v>2</v>
      </c>
      <c r="AJ192" s="15">
        <v>1</v>
      </c>
      <c r="AK192" s="15">
        <v>12</v>
      </c>
      <c r="AL192" s="15">
        <v>20</v>
      </c>
      <c r="AM192" s="15" t="s">
        <v>8</v>
      </c>
      <c r="AN192" s="15">
        <v>15</v>
      </c>
      <c r="AO192" s="15">
        <v>208</v>
      </c>
      <c r="AP192" s="15" t="s">
        <v>4</v>
      </c>
      <c r="AQ192" s="15">
        <v>18</v>
      </c>
      <c r="AR192" s="15">
        <v>232</v>
      </c>
      <c r="AS192" s="15">
        <v>776</v>
      </c>
      <c r="AT192" s="15" t="s">
        <v>71</v>
      </c>
      <c r="AU192" s="15">
        <v>36</v>
      </c>
      <c r="AV192" s="15">
        <v>500</v>
      </c>
      <c r="AW192" s="15" t="s">
        <v>3</v>
      </c>
      <c r="AX192" s="15">
        <v>6</v>
      </c>
      <c r="AY192" s="15">
        <v>252</v>
      </c>
      <c r="AZ192" s="15">
        <v>716</v>
      </c>
      <c r="BA192" s="15">
        <v>6</v>
      </c>
      <c r="BB192" s="15">
        <v>24</v>
      </c>
      <c r="BD192" s="12">
        <f>'Исходные данные'!$AG193*'Исходные данные'!AK193+'Исходные данные'!$AN193*'Исходные данные'!AR193+'Исходные данные'!$AU193*'Исходные данные'!AY193</f>
        <v>14040</v>
      </c>
      <c r="BE192" s="12">
        <f>'Исходные данные'!$AG193*'Исходные данные'!AL193+'Исходные данные'!$AN193*'Исходные данные'!AS193+'Исходные данные'!$AU193*'Исходные данные'!AZ193</f>
        <v>47160</v>
      </c>
      <c r="BF192" s="12">
        <f t="shared" si="28"/>
        <v>46900</v>
      </c>
      <c r="BG192" s="12">
        <f t="shared" si="28"/>
        <v>60908</v>
      </c>
    </row>
    <row r="193" spans="1:59">
      <c r="A193" s="15" t="s">
        <v>479</v>
      </c>
      <c r="B193" s="15" t="s">
        <v>135</v>
      </c>
      <c r="C193" s="15" t="s">
        <v>135</v>
      </c>
      <c r="E193" s="15" t="s">
        <v>132</v>
      </c>
      <c r="F193" s="15">
        <f t="shared" si="41"/>
        <v>999999999</v>
      </c>
      <c r="G193" s="15">
        <f t="shared" si="40"/>
        <v>999999999</v>
      </c>
      <c r="H193" s="15">
        <f t="shared" si="39"/>
        <v>5599.0360000000001</v>
      </c>
      <c r="I193" s="15">
        <f t="shared" si="38"/>
        <v>5012.1239999999998</v>
      </c>
      <c r="J193" s="15">
        <f t="shared" si="29"/>
        <v>6778.0559999999996</v>
      </c>
      <c r="K193" s="15">
        <f t="shared" si="30"/>
        <v>6487.1959999999999</v>
      </c>
      <c r="L193" s="15">
        <f t="shared" si="31"/>
        <v>5599.0360000000001</v>
      </c>
      <c r="M193" s="15">
        <f t="shared" si="32"/>
        <v>999999999</v>
      </c>
      <c r="N193" s="15">
        <f t="shared" si="33"/>
        <v>999999999</v>
      </c>
      <c r="O193" s="15">
        <f t="shared" si="34"/>
        <v>999999999</v>
      </c>
      <c r="P193" s="15">
        <f t="shared" si="35"/>
        <v>999999999</v>
      </c>
      <c r="Q193" s="15">
        <f t="shared" si="36"/>
        <v>999999999</v>
      </c>
      <c r="R193" s="15">
        <f t="shared" si="37"/>
        <v>999999999</v>
      </c>
      <c r="S193" s="15">
        <v>5599036</v>
      </c>
      <c r="T193" s="15">
        <v>10000000</v>
      </c>
      <c r="U193" s="15">
        <v>9000000</v>
      </c>
      <c r="V193" s="15">
        <v>2000</v>
      </c>
      <c r="W193" s="15">
        <v>5</v>
      </c>
      <c r="X193" s="20" t="s">
        <v>28</v>
      </c>
      <c r="Y193" s="16">
        <v>1.6666666666666666E-2</v>
      </c>
      <c r="Z193" s="15">
        <v>4</v>
      </c>
      <c r="AA193" s="15">
        <v>40</v>
      </c>
      <c r="AB193" s="15" t="s">
        <v>2</v>
      </c>
      <c r="AC193" s="15">
        <v>2</v>
      </c>
      <c r="AD193" s="15">
        <v>11725</v>
      </c>
      <c r="AE193" s="15">
        <v>15227</v>
      </c>
      <c r="AF193" s="15" t="s">
        <v>5</v>
      </c>
      <c r="AG193" s="15">
        <v>360</v>
      </c>
      <c r="AH193" s="15">
        <v>5000</v>
      </c>
      <c r="AI193" s="15" t="s">
        <v>2</v>
      </c>
      <c r="AJ193" s="15">
        <v>1</v>
      </c>
      <c r="AK193" s="15">
        <v>12</v>
      </c>
      <c r="AL193" s="15">
        <v>20</v>
      </c>
      <c r="AM193" s="15" t="s">
        <v>8</v>
      </c>
      <c r="AN193" s="15">
        <v>15</v>
      </c>
      <c r="AO193" s="15">
        <v>208</v>
      </c>
      <c r="AP193" s="15" t="s">
        <v>4</v>
      </c>
      <c r="AQ193" s="15">
        <v>18</v>
      </c>
      <c r="AR193" s="15">
        <v>232</v>
      </c>
      <c r="AS193" s="15">
        <v>776</v>
      </c>
      <c r="AT193" s="15" t="s">
        <v>73</v>
      </c>
      <c r="AU193" s="15">
        <v>240</v>
      </c>
      <c r="AV193" s="15">
        <v>3332</v>
      </c>
      <c r="AW193" s="15" t="s">
        <v>3</v>
      </c>
      <c r="AX193" s="15">
        <v>3</v>
      </c>
      <c r="AY193" s="15">
        <v>26</v>
      </c>
      <c r="AZ193" s="15">
        <v>118</v>
      </c>
      <c r="BA193" s="15">
        <v>6</v>
      </c>
      <c r="BB193" s="15">
        <v>25</v>
      </c>
      <c r="BD193" s="12">
        <f>'Исходные данные'!$AG194*'Исходные данные'!AK194+'Исходные данные'!$AN194*'Исходные данные'!AR194+'Исходные данные'!$AU194*'Исходные данные'!AY194</f>
        <v>23222</v>
      </c>
      <c r="BE193" s="12">
        <f>'Исходные данные'!$AG194*'Исходные данные'!AL194+'Исходные данные'!$AN194*'Исходные данные'!AS194+'Исходные данные'!$AU194*'Исходные данные'!AZ194</f>
        <v>64226</v>
      </c>
      <c r="BF193" s="12">
        <f t="shared" si="28"/>
        <v>44274</v>
      </c>
      <c r="BG193" s="12">
        <f t="shared" si="28"/>
        <v>77022</v>
      </c>
    </row>
    <row r="194" spans="1:59">
      <c r="A194" s="15" t="s">
        <v>480</v>
      </c>
      <c r="B194" s="15" t="s">
        <v>236</v>
      </c>
      <c r="C194" s="15" t="s">
        <v>236</v>
      </c>
      <c r="E194" s="15" t="s">
        <v>131</v>
      </c>
      <c r="F194" s="15">
        <f t="shared" si="41"/>
        <v>999999999</v>
      </c>
      <c r="G194" s="15">
        <f t="shared" si="40"/>
        <v>999999999</v>
      </c>
      <c r="H194" s="15">
        <f t="shared" si="39"/>
        <v>999999999</v>
      </c>
      <c r="I194" s="15">
        <f t="shared" si="38"/>
        <v>999999999</v>
      </c>
      <c r="J194" s="15">
        <f t="shared" si="29"/>
        <v>999999999</v>
      </c>
      <c r="K194" s="15">
        <f t="shared" si="30"/>
        <v>999999999</v>
      </c>
      <c r="L194" s="15">
        <f t="shared" si="31"/>
        <v>2246.3679999999999</v>
      </c>
      <c r="M194" s="15">
        <f t="shared" si="32"/>
        <v>999999999</v>
      </c>
      <c r="N194" s="15">
        <f t="shared" si="33"/>
        <v>999999999</v>
      </c>
      <c r="O194" s="15">
        <f t="shared" si="34"/>
        <v>999999999</v>
      </c>
      <c r="P194" s="15">
        <f t="shared" si="35"/>
        <v>999999999</v>
      </c>
      <c r="Q194" s="15">
        <f t="shared" si="36"/>
        <v>999999999</v>
      </c>
      <c r="R194" s="15">
        <f t="shared" si="37"/>
        <v>999999999</v>
      </c>
      <c r="S194" s="15">
        <v>2246368</v>
      </c>
      <c r="T194" s="15">
        <v>10000000</v>
      </c>
      <c r="U194" s="15">
        <v>9000000</v>
      </c>
      <c r="V194" s="15">
        <v>2000</v>
      </c>
      <c r="W194" s="15">
        <v>5</v>
      </c>
      <c r="X194" s="20" t="s">
        <v>86</v>
      </c>
      <c r="Y194" s="16">
        <v>2.361111111111111E-2</v>
      </c>
      <c r="Z194" s="15">
        <v>6</v>
      </c>
      <c r="AA194" s="15">
        <v>54</v>
      </c>
      <c r="AB194" s="15" t="s">
        <v>26</v>
      </c>
      <c r="AC194" s="15">
        <v>6</v>
      </c>
      <c r="AD194" s="15">
        <v>7379</v>
      </c>
      <c r="AE194" s="15">
        <v>12837</v>
      </c>
      <c r="AF194" s="15" t="s">
        <v>5</v>
      </c>
      <c r="AG194" s="15">
        <v>510</v>
      </c>
      <c r="AH194" s="15">
        <v>5000</v>
      </c>
      <c r="AI194" s="15" t="s">
        <v>2</v>
      </c>
      <c r="AJ194" s="15">
        <v>1</v>
      </c>
      <c r="AK194" s="15">
        <v>12</v>
      </c>
      <c r="AL194" s="15">
        <v>20</v>
      </c>
      <c r="AM194" s="15" t="s">
        <v>7</v>
      </c>
      <c r="AN194" s="15">
        <v>85</v>
      </c>
      <c r="AO194" s="15">
        <v>832</v>
      </c>
      <c r="AP194" s="15" t="s">
        <v>4</v>
      </c>
      <c r="AQ194" s="15">
        <v>8</v>
      </c>
      <c r="AR194" s="15">
        <v>50</v>
      </c>
      <c r="AS194" s="15">
        <v>206</v>
      </c>
      <c r="AT194" s="15" t="s">
        <v>71</v>
      </c>
      <c r="AU194" s="15">
        <v>51</v>
      </c>
      <c r="AV194" s="15">
        <v>500</v>
      </c>
      <c r="AW194" s="15" t="s">
        <v>3</v>
      </c>
      <c r="AX194" s="15">
        <v>6</v>
      </c>
      <c r="AY194" s="15">
        <v>252</v>
      </c>
      <c r="AZ194" s="15">
        <v>716</v>
      </c>
      <c r="BA194" s="15">
        <v>6</v>
      </c>
      <c r="BB194" s="15">
        <v>351</v>
      </c>
      <c r="BD194" s="12">
        <f>'Исходные данные'!$AG195*'Исходные данные'!AK195+'Исходные данные'!$AN195*'Исходные данные'!AR195+'Исходные данные'!$AU195*'Исходные данные'!AY195</f>
        <v>24242</v>
      </c>
      <c r="BE194" s="12">
        <f>'Исходные данные'!$AG195*'Исходные данные'!AL195+'Исходные данные'!$AN195*'Исходные данные'!AS195+'Исходные данные'!$AU195*'Исходные данные'!AZ195</f>
        <v>63342</v>
      </c>
      <c r="BF194" s="12">
        <f t="shared" si="28"/>
        <v>44274</v>
      </c>
      <c r="BG194" s="12">
        <f t="shared" si="28"/>
        <v>77022</v>
      </c>
    </row>
    <row r="195" spans="1:59">
      <c r="A195" s="15" t="s">
        <v>481</v>
      </c>
      <c r="B195" s="15" t="s">
        <v>142</v>
      </c>
      <c r="C195" s="15" t="s">
        <v>142</v>
      </c>
      <c r="E195" s="15" t="s">
        <v>130</v>
      </c>
      <c r="F195" s="15">
        <f t="shared" si="41"/>
        <v>999999999</v>
      </c>
      <c r="G195" s="15">
        <f t="shared" si="40"/>
        <v>999999999</v>
      </c>
      <c r="H195" s="15">
        <f t="shared" si="39"/>
        <v>999999999</v>
      </c>
      <c r="I195" s="15">
        <f t="shared" si="38"/>
        <v>999999999</v>
      </c>
      <c r="J195" s="15">
        <f t="shared" si="29"/>
        <v>999999999</v>
      </c>
      <c r="K195" s="15">
        <f t="shared" si="30"/>
        <v>999999999</v>
      </c>
      <c r="L195" s="15">
        <f t="shared" si="31"/>
        <v>2246.3679999999999</v>
      </c>
      <c r="M195" s="15">
        <f t="shared" si="32"/>
        <v>2019.1320000000001</v>
      </c>
      <c r="N195" s="15">
        <f t="shared" si="33"/>
        <v>2473.6</v>
      </c>
      <c r="O195" s="15">
        <f t="shared" si="34"/>
        <v>999999999</v>
      </c>
      <c r="P195" s="15">
        <f t="shared" si="35"/>
        <v>999999999</v>
      </c>
      <c r="Q195" s="15">
        <f t="shared" si="36"/>
        <v>999999999</v>
      </c>
      <c r="R195" s="15">
        <f t="shared" si="37"/>
        <v>999999999</v>
      </c>
      <c r="S195" s="15">
        <v>2246368</v>
      </c>
      <c r="T195" s="15">
        <v>10000000</v>
      </c>
      <c r="U195" s="15">
        <v>9000000</v>
      </c>
      <c r="V195" s="15">
        <v>2000</v>
      </c>
      <c r="W195" s="15">
        <v>5</v>
      </c>
      <c r="X195" s="20" t="s">
        <v>35</v>
      </c>
      <c r="Y195" s="16">
        <v>2.361111111111111E-2</v>
      </c>
      <c r="Z195" s="15">
        <v>6</v>
      </c>
      <c r="AA195" s="15">
        <v>54</v>
      </c>
      <c r="AB195" s="15" t="s">
        <v>26</v>
      </c>
      <c r="AC195" s="15">
        <v>5</v>
      </c>
      <c r="AD195" s="15">
        <v>7379</v>
      </c>
      <c r="AE195" s="15">
        <v>12837</v>
      </c>
      <c r="AF195" s="15" t="s">
        <v>5</v>
      </c>
      <c r="AG195" s="15">
        <v>510</v>
      </c>
      <c r="AH195" s="15">
        <v>5000</v>
      </c>
      <c r="AI195" s="15" t="s">
        <v>2</v>
      </c>
      <c r="AJ195" s="15">
        <v>1</v>
      </c>
      <c r="AK195" s="15">
        <v>12</v>
      </c>
      <c r="AL195" s="15">
        <v>20</v>
      </c>
      <c r="AM195" s="15" t="s">
        <v>7</v>
      </c>
      <c r="AN195" s="15">
        <v>85</v>
      </c>
      <c r="AO195" s="15">
        <v>832</v>
      </c>
      <c r="AP195" s="15" t="s">
        <v>4</v>
      </c>
      <c r="AQ195" s="15">
        <v>8</v>
      </c>
      <c r="AR195" s="15">
        <v>50</v>
      </c>
      <c r="AS195" s="15">
        <v>206</v>
      </c>
      <c r="AT195" s="15" t="s">
        <v>10</v>
      </c>
      <c r="AU195" s="15">
        <v>68</v>
      </c>
      <c r="AV195" s="15">
        <v>666</v>
      </c>
      <c r="AW195" s="15" t="s">
        <v>2</v>
      </c>
      <c r="AX195" s="15">
        <v>4</v>
      </c>
      <c r="AY195" s="15">
        <v>204</v>
      </c>
      <c r="AZ195" s="15">
        <v>524</v>
      </c>
      <c r="BA195" s="15">
        <v>6</v>
      </c>
      <c r="BB195" s="15">
        <v>43</v>
      </c>
      <c r="BD195" s="12">
        <f>'Исходные данные'!$AG196*'Исходные данные'!AK196+'Исходные данные'!$AN196*'Исходные данные'!AR196+'Исходные данные'!$AU196*'Исходные данные'!AY196</f>
        <v>23222</v>
      </c>
      <c r="BE195" s="12">
        <f>'Исходные данные'!$AG196*'Исходные данные'!AL196+'Исходные данные'!$AN196*'Исходные данные'!AS196+'Исходные данные'!$AU196*'Исходные данные'!AZ196</f>
        <v>64226</v>
      </c>
      <c r="BF195" s="12">
        <f t="shared" si="28"/>
        <v>44274</v>
      </c>
      <c r="BG195" s="12">
        <f t="shared" si="28"/>
        <v>77022</v>
      </c>
    </row>
    <row r="196" spans="1:59">
      <c r="A196" s="15" t="s">
        <v>482</v>
      </c>
      <c r="B196" s="15" t="s">
        <v>142</v>
      </c>
      <c r="C196" s="15" t="s">
        <v>142</v>
      </c>
      <c r="E196" s="15" t="s">
        <v>131</v>
      </c>
      <c r="F196" s="15">
        <f t="shared" si="41"/>
        <v>999999999</v>
      </c>
      <c r="G196" s="15">
        <f t="shared" si="40"/>
        <v>999999999</v>
      </c>
      <c r="H196" s="15">
        <f t="shared" si="39"/>
        <v>999999999</v>
      </c>
      <c r="I196" s="15">
        <f t="shared" si="38"/>
        <v>999999999</v>
      </c>
      <c r="J196" s="15">
        <f t="shared" si="29"/>
        <v>999999999</v>
      </c>
      <c r="K196" s="15">
        <f t="shared" si="30"/>
        <v>2246.3679999999999</v>
      </c>
      <c r="L196" s="15">
        <f t="shared" si="31"/>
        <v>2019.1320000000001</v>
      </c>
      <c r="M196" s="15">
        <f t="shared" si="32"/>
        <v>2473.6</v>
      </c>
      <c r="N196" s="15">
        <f t="shared" si="33"/>
        <v>999999999</v>
      </c>
      <c r="O196" s="15">
        <f t="shared" si="34"/>
        <v>999999999</v>
      </c>
      <c r="P196" s="15">
        <f t="shared" si="35"/>
        <v>999999999</v>
      </c>
      <c r="Q196" s="15">
        <f t="shared" si="36"/>
        <v>999999999</v>
      </c>
      <c r="R196" s="15">
        <f t="shared" si="37"/>
        <v>999999999</v>
      </c>
      <c r="S196" s="15">
        <v>2019132</v>
      </c>
      <c r="T196" s="15">
        <v>10000000</v>
      </c>
      <c r="U196" s="15">
        <v>9000000</v>
      </c>
      <c r="V196" s="15">
        <v>2000</v>
      </c>
      <c r="W196" s="15">
        <v>5</v>
      </c>
      <c r="X196" s="20" t="s">
        <v>35</v>
      </c>
      <c r="Y196" s="16">
        <v>2.361111111111111E-2</v>
      </c>
      <c r="Z196" s="15">
        <v>6</v>
      </c>
      <c r="AA196" s="15">
        <v>54</v>
      </c>
      <c r="AB196" s="15" t="s">
        <v>26</v>
      </c>
      <c r="AC196" s="15">
        <v>5</v>
      </c>
      <c r="AD196" s="15">
        <v>7379</v>
      </c>
      <c r="AE196" s="15">
        <v>12837</v>
      </c>
      <c r="AF196" s="15" t="s">
        <v>5</v>
      </c>
      <c r="AG196" s="15">
        <v>510</v>
      </c>
      <c r="AH196" s="15">
        <v>5000</v>
      </c>
      <c r="AI196" s="15" t="s">
        <v>2</v>
      </c>
      <c r="AJ196" s="15">
        <v>1</v>
      </c>
      <c r="AK196" s="15">
        <v>12</v>
      </c>
      <c r="AL196" s="15">
        <v>20</v>
      </c>
      <c r="AM196" s="15" t="s">
        <v>7</v>
      </c>
      <c r="AN196" s="15">
        <v>85</v>
      </c>
      <c r="AO196" s="15">
        <v>832</v>
      </c>
      <c r="AP196" s="15" t="s">
        <v>4</v>
      </c>
      <c r="AQ196" s="15">
        <v>8</v>
      </c>
      <c r="AR196" s="15">
        <v>50</v>
      </c>
      <c r="AS196" s="15">
        <v>206</v>
      </c>
      <c r="AT196" s="15" t="s">
        <v>71</v>
      </c>
      <c r="AU196" s="15">
        <v>51</v>
      </c>
      <c r="AV196" s="15">
        <v>500</v>
      </c>
      <c r="AW196" s="15" t="s">
        <v>3</v>
      </c>
      <c r="AX196" s="15">
        <v>6</v>
      </c>
      <c r="AY196" s="15">
        <v>252</v>
      </c>
      <c r="AZ196" s="15">
        <v>716</v>
      </c>
      <c r="BA196" s="15">
        <v>6</v>
      </c>
      <c r="BB196" s="15">
        <v>44</v>
      </c>
      <c r="BD196" s="12">
        <f>'Исходные данные'!$AG197*'Исходные данные'!AK197+'Исходные данные'!$AN197*'Исходные данные'!AR197+'Исходные данные'!$AU197*'Исходные данные'!AY197</f>
        <v>19210</v>
      </c>
      <c r="BE196" s="12">
        <f>'Исходные данные'!$AG197*'Исходные данные'!AL197+'Исходные данные'!$AN197*'Исходные данные'!AS197+'Исходные данные'!$AU197*'Исходные данные'!AZ197</f>
        <v>67830</v>
      </c>
      <c r="BF196" s="12">
        <f t="shared" si="28"/>
        <v>44274</v>
      </c>
      <c r="BG196" s="12">
        <f t="shared" si="28"/>
        <v>77022</v>
      </c>
    </row>
    <row r="197" spans="1:59">
      <c r="A197" s="15" t="s">
        <v>483</v>
      </c>
      <c r="B197" s="15" t="s">
        <v>142</v>
      </c>
      <c r="C197" s="15" t="s">
        <v>142</v>
      </c>
      <c r="E197" s="15" t="s">
        <v>132</v>
      </c>
      <c r="F197" s="15">
        <f t="shared" si="41"/>
        <v>999999999</v>
      </c>
      <c r="G197" s="15">
        <f t="shared" si="40"/>
        <v>999999999</v>
      </c>
      <c r="H197" s="15">
        <f t="shared" si="39"/>
        <v>999999999</v>
      </c>
      <c r="I197" s="15">
        <f t="shared" si="38"/>
        <v>999999999</v>
      </c>
      <c r="J197" s="15">
        <f t="shared" si="29"/>
        <v>2246.3679999999999</v>
      </c>
      <c r="K197" s="15">
        <f t="shared" si="30"/>
        <v>2019.1320000000001</v>
      </c>
      <c r="L197" s="15">
        <f t="shared" si="31"/>
        <v>2473.6</v>
      </c>
      <c r="M197" s="15">
        <f t="shared" si="32"/>
        <v>999999999</v>
      </c>
      <c r="N197" s="15">
        <f t="shared" si="33"/>
        <v>999999999</v>
      </c>
      <c r="O197" s="15">
        <f t="shared" si="34"/>
        <v>999999999</v>
      </c>
      <c r="P197" s="15">
        <f t="shared" si="35"/>
        <v>999999999</v>
      </c>
      <c r="Q197" s="15">
        <f t="shared" si="36"/>
        <v>999999999</v>
      </c>
      <c r="R197" s="15">
        <f t="shared" si="37"/>
        <v>999999999</v>
      </c>
      <c r="S197" s="15">
        <v>2473600</v>
      </c>
      <c r="T197" s="15">
        <v>10000000</v>
      </c>
      <c r="U197" s="15">
        <v>9000000</v>
      </c>
      <c r="V197" s="15">
        <v>2000</v>
      </c>
      <c r="W197" s="15">
        <v>5</v>
      </c>
      <c r="X197" s="20" t="s">
        <v>35</v>
      </c>
      <c r="Y197" s="16">
        <v>2.361111111111111E-2</v>
      </c>
      <c r="Z197" s="15">
        <v>6</v>
      </c>
      <c r="AA197" s="15">
        <v>54</v>
      </c>
      <c r="AB197" s="15" t="s">
        <v>26</v>
      </c>
      <c r="AC197" s="15">
        <v>5</v>
      </c>
      <c r="AD197" s="15">
        <v>7379</v>
      </c>
      <c r="AE197" s="15">
        <v>12837</v>
      </c>
      <c r="AF197" s="15" t="s">
        <v>5</v>
      </c>
      <c r="AG197" s="15">
        <v>510</v>
      </c>
      <c r="AH197" s="15">
        <v>5000</v>
      </c>
      <c r="AI197" s="15" t="s">
        <v>2</v>
      </c>
      <c r="AJ197" s="15">
        <v>1</v>
      </c>
      <c r="AK197" s="15">
        <v>12</v>
      </c>
      <c r="AL197" s="15">
        <v>20</v>
      </c>
      <c r="AM197" s="15" t="s">
        <v>7</v>
      </c>
      <c r="AN197" s="15">
        <v>85</v>
      </c>
      <c r="AO197" s="15">
        <v>832</v>
      </c>
      <c r="AP197" s="15" t="s">
        <v>4</v>
      </c>
      <c r="AQ197" s="15">
        <v>8</v>
      </c>
      <c r="AR197" s="15">
        <v>50</v>
      </c>
      <c r="AS197" s="15">
        <v>206</v>
      </c>
      <c r="AT197" s="15" t="s">
        <v>73</v>
      </c>
      <c r="AU197" s="15">
        <v>340</v>
      </c>
      <c r="AV197" s="15">
        <v>3332</v>
      </c>
      <c r="AW197" s="15" t="s">
        <v>3</v>
      </c>
      <c r="AX197" s="15">
        <v>3</v>
      </c>
      <c r="AY197" s="15">
        <v>26</v>
      </c>
      <c r="AZ197" s="15">
        <v>118</v>
      </c>
      <c r="BA197" s="15">
        <v>6</v>
      </c>
      <c r="BB197" s="15">
        <v>45</v>
      </c>
      <c r="BD197" s="12">
        <f>'Исходные данные'!$AG198*'Исходные данные'!AK198+'Исходные данные'!$AN198*'Исходные данные'!AR198+'Исходные данные'!$AU198*'Исходные данные'!AY198</f>
        <v>8888</v>
      </c>
      <c r="BE197" s="12">
        <f>'Исходные данные'!$AG198*'Исходные данные'!AL198+'Исходные данные'!$AN198*'Исходные данные'!AS198+'Исходные данные'!$AU198*'Исходные данные'!AZ198</f>
        <v>35992</v>
      </c>
      <c r="BF197" s="12">
        <f t="shared" si="28"/>
        <v>23188</v>
      </c>
      <c r="BG197" s="12">
        <f t="shared" si="28"/>
        <v>30732</v>
      </c>
    </row>
    <row r="198" spans="1:59">
      <c r="A198" s="15" t="s">
        <v>484</v>
      </c>
      <c r="B198" s="15" t="s">
        <v>145</v>
      </c>
      <c r="C198" s="15" t="s">
        <v>145</v>
      </c>
      <c r="E198" s="15" t="s">
        <v>128</v>
      </c>
      <c r="F198" s="15">
        <f t="shared" si="41"/>
        <v>999999999</v>
      </c>
      <c r="G198" s="15">
        <f t="shared" si="40"/>
        <v>999999999</v>
      </c>
      <c r="H198" s="15">
        <f t="shared" si="39"/>
        <v>999999999</v>
      </c>
      <c r="I198" s="15">
        <f t="shared" si="38"/>
        <v>999999999</v>
      </c>
      <c r="J198" s="15">
        <f t="shared" si="29"/>
        <v>999999999</v>
      </c>
      <c r="K198" s="15">
        <f t="shared" si="30"/>
        <v>999999999</v>
      </c>
      <c r="L198" s="15">
        <f t="shared" si="31"/>
        <v>746.62400000000002</v>
      </c>
      <c r="M198" s="15">
        <f t="shared" si="32"/>
        <v>876.47199999999998</v>
      </c>
      <c r="N198" s="15">
        <f t="shared" si="33"/>
        <v>967.36400000000003</v>
      </c>
      <c r="O198" s="15">
        <f t="shared" si="34"/>
        <v>831.024</v>
      </c>
      <c r="P198" s="15">
        <f t="shared" si="35"/>
        <v>999999999</v>
      </c>
      <c r="Q198" s="15">
        <f t="shared" si="36"/>
        <v>999999999</v>
      </c>
      <c r="R198" s="15">
        <f t="shared" si="37"/>
        <v>999999999</v>
      </c>
      <c r="S198" s="15">
        <v>746624</v>
      </c>
      <c r="T198" s="15">
        <v>10000000</v>
      </c>
      <c r="U198" s="15">
        <v>9000000</v>
      </c>
      <c r="V198" s="15">
        <v>2000</v>
      </c>
      <c r="W198" s="15">
        <v>5</v>
      </c>
      <c r="X198" s="20" t="s">
        <v>39</v>
      </c>
      <c r="Y198" s="16">
        <v>1.2222222222222223E-2</v>
      </c>
      <c r="Z198" s="15">
        <v>4</v>
      </c>
      <c r="AA198" s="15">
        <v>82</v>
      </c>
      <c r="AB198" s="15" t="s">
        <v>3</v>
      </c>
      <c r="AC198" s="15">
        <v>3</v>
      </c>
      <c r="AD198" s="15">
        <v>5797</v>
      </c>
      <c r="AE198" s="15">
        <v>7683</v>
      </c>
      <c r="AF198" s="15" t="s">
        <v>5</v>
      </c>
      <c r="AG198" s="15">
        <v>264</v>
      </c>
      <c r="AH198" s="15">
        <v>5000</v>
      </c>
      <c r="AI198" s="15" t="s">
        <v>2</v>
      </c>
      <c r="AJ198" s="15">
        <v>1</v>
      </c>
      <c r="AK198" s="15">
        <v>12</v>
      </c>
      <c r="AL198" s="15">
        <v>20</v>
      </c>
      <c r="AM198" s="15" t="s">
        <v>8</v>
      </c>
      <c r="AN198" s="15">
        <v>11</v>
      </c>
      <c r="AO198" s="15">
        <v>208</v>
      </c>
      <c r="AP198" s="15" t="s">
        <v>4</v>
      </c>
      <c r="AQ198" s="15">
        <v>18</v>
      </c>
      <c r="AR198" s="15">
        <v>232</v>
      </c>
      <c r="AS198" s="15">
        <v>776</v>
      </c>
      <c r="AT198" s="15" t="s">
        <v>72</v>
      </c>
      <c r="AU198" s="15">
        <v>352</v>
      </c>
      <c r="AV198" s="15">
        <v>6666</v>
      </c>
      <c r="AW198" s="15" t="s">
        <v>2</v>
      </c>
      <c r="AX198" s="15">
        <v>2</v>
      </c>
      <c r="AY198" s="15">
        <v>9</v>
      </c>
      <c r="AZ198" s="15">
        <v>63</v>
      </c>
      <c r="BA198" s="15">
        <v>6</v>
      </c>
      <c r="BB198" s="15">
        <v>53</v>
      </c>
      <c r="BD198" s="12">
        <f>'Исходные данные'!$AG199*'Исходные данные'!AK199+'Исходные данные'!$AN199*'Исходные данные'!AR199+'Исходные данные'!$AU199*'Исходные данные'!AY199</f>
        <v>8888</v>
      </c>
      <c r="BE198" s="12">
        <f>'Исходные данные'!$AG199*'Исходные данные'!AL199+'Исходные данные'!$AN199*'Исходные данные'!AS199+'Исходные данные'!$AU199*'Исходные данные'!AZ199</f>
        <v>35992</v>
      </c>
      <c r="BF198" s="12">
        <f t="shared" si="28"/>
        <v>23188</v>
      </c>
      <c r="BG198" s="12">
        <f t="shared" si="28"/>
        <v>30732</v>
      </c>
    </row>
    <row r="199" spans="1:59">
      <c r="A199" s="15" t="s">
        <v>485</v>
      </c>
      <c r="B199" s="15" t="s">
        <v>145</v>
      </c>
      <c r="C199" s="15" t="s">
        <v>145</v>
      </c>
      <c r="E199" s="15" t="s">
        <v>129</v>
      </c>
      <c r="F199" s="15">
        <f t="shared" si="41"/>
        <v>999999999</v>
      </c>
      <c r="G199" s="15">
        <f t="shared" si="40"/>
        <v>999999999</v>
      </c>
      <c r="H199" s="15">
        <f t="shared" si="39"/>
        <v>999999999</v>
      </c>
      <c r="I199" s="15">
        <f t="shared" si="38"/>
        <v>999999999</v>
      </c>
      <c r="J199" s="15">
        <f t="shared" si="29"/>
        <v>999999999</v>
      </c>
      <c r="K199" s="15">
        <f t="shared" si="30"/>
        <v>746.62400000000002</v>
      </c>
      <c r="L199" s="15">
        <f t="shared" si="31"/>
        <v>876.47199999999998</v>
      </c>
      <c r="M199" s="15">
        <f t="shared" si="32"/>
        <v>967.36400000000003</v>
      </c>
      <c r="N199" s="15">
        <f t="shared" si="33"/>
        <v>831.024</v>
      </c>
      <c r="O199" s="15">
        <f t="shared" si="34"/>
        <v>999999999</v>
      </c>
      <c r="P199" s="15">
        <f t="shared" si="35"/>
        <v>999999999</v>
      </c>
      <c r="Q199" s="15">
        <f t="shared" si="36"/>
        <v>999999999</v>
      </c>
      <c r="R199" s="15">
        <f t="shared" si="37"/>
        <v>999999999</v>
      </c>
      <c r="S199" s="15">
        <v>876472</v>
      </c>
      <c r="T199" s="15">
        <v>10000000</v>
      </c>
      <c r="U199" s="15">
        <v>9000000</v>
      </c>
      <c r="V199" s="15">
        <v>2000</v>
      </c>
      <c r="W199" s="15">
        <v>5</v>
      </c>
      <c r="X199" s="20" t="s">
        <v>39</v>
      </c>
      <c r="Y199" s="16">
        <v>1.2222222222222223E-2</v>
      </c>
      <c r="Z199" s="15">
        <v>4</v>
      </c>
      <c r="AA199" s="15">
        <v>82</v>
      </c>
      <c r="AB199" s="15" t="s">
        <v>3</v>
      </c>
      <c r="AC199" s="15">
        <v>3</v>
      </c>
      <c r="AD199" s="15">
        <v>5797</v>
      </c>
      <c r="AE199" s="15">
        <v>7683</v>
      </c>
      <c r="AF199" s="15" t="s">
        <v>5</v>
      </c>
      <c r="AG199" s="15">
        <v>264</v>
      </c>
      <c r="AH199" s="15">
        <v>5000</v>
      </c>
      <c r="AI199" s="15" t="s">
        <v>2</v>
      </c>
      <c r="AJ199" s="15">
        <v>1</v>
      </c>
      <c r="AK199" s="15">
        <v>12</v>
      </c>
      <c r="AL199" s="15">
        <v>20</v>
      </c>
      <c r="AM199" s="15" t="s">
        <v>8</v>
      </c>
      <c r="AN199" s="15">
        <v>11</v>
      </c>
      <c r="AO199" s="15">
        <v>208</v>
      </c>
      <c r="AP199" s="15" t="s">
        <v>4</v>
      </c>
      <c r="AQ199" s="15">
        <v>18</v>
      </c>
      <c r="AR199" s="15">
        <v>232</v>
      </c>
      <c r="AS199" s="15">
        <v>776</v>
      </c>
      <c r="AT199" s="15" t="s">
        <v>72</v>
      </c>
      <c r="AU199" s="15">
        <v>352</v>
      </c>
      <c r="AV199" s="15">
        <v>6666</v>
      </c>
      <c r="AW199" s="15" t="s">
        <v>2</v>
      </c>
      <c r="AX199" s="15">
        <v>2</v>
      </c>
      <c r="AY199" s="15">
        <v>9</v>
      </c>
      <c r="AZ199" s="15">
        <v>63</v>
      </c>
      <c r="BA199" s="15">
        <v>6</v>
      </c>
      <c r="BB199" s="15">
        <v>54</v>
      </c>
      <c r="BD199" s="12">
        <f>'Исходные данные'!$AG200*'Исходные данные'!AK200+'Исходные данные'!$AN200*'Исходные данные'!AR200+'Исходные данные'!$AU200*'Исходные данные'!AY200</f>
        <v>8888</v>
      </c>
      <c r="BE199" s="12">
        <f>'Исходные данные'!$AG200*'Исходные данные'!AL200+'Исходные данные'!$AN200*'Исходные данные'!AS200+'Исходные данные'!$AU200*'Исходные данные'!AZ200</f>
        <v>35992</v>
      </c>
      <c r="BF199" s="12">
        <f t="shared" si="28"/>
        <v>23188</v>
      </c>
      <c r="BG199" s="12">
        <f t="shared" si="28"/>
        <v>30732</v>
      </c>
    </row>
    <row r="200" spans="1:59">
      <c r="A200" s="15" t="s">
        <v>486</v>
      </c>
      <c r="B200" s="15" t="s">
        <v>145</v>
      </c>
      <c r="C200" s="15" t="s">
        <v>145</v>
      </c>
      <c r="E200" s="15" t="s">
        <v>131</v>
      </c>
      <c r="F200" s="15">
        <f t="shared" si="41"/>
        <v>999999999</v>
      </c>
      <c r="G200" s="15">
        <f t="shared" si="40"/>
        <v>999999999</v>
      </c>
      <c r="H200" s="15">
        <f t="shared" si="39"/>
        <v>999999999</v>
      </c>
      <c r="I200" s="15">
        <f t="shared" si="38"/>
        <v>999999999</v>
      </c>
      <c r="J200" s="15">
        <f t="shared" si="29"/>
        <v>746.62400000000002</v>
      </c>
      <c r="K200" s="15">
        <f t="shared" si="30"/>
        <v>876.47199999999998</v>
      </c>
      <c r="L200" s="15">
        <f t="shared" si="31"/>
        <v>967.36400000000003</v>
      </c>
      <c r="M200" s="15">
        <f t="shared" si="32"/>
        <v>831.024</v>
      </c>
      <c r="N200" s="15">
        <f t="shared" si="33"/>
        <v>999999999</v>
      </c>
      <c r="O200" s="15">
        <f t="shared" si="34"/>
        <v>999999999</v>
      </c>
      <c r="P200" s="15">
        <f t="shared" si="35"/>
        <v>999999999</v>
      </c>
      <c r="Q200" s="15">
        <f t="shared" si="36"/>
        <v>999999999</v>
      </c>
      <c r="R200" s="15">
        <f t="shared" si="37"/>
        <v>999999999</v>
      </c>
      <c r="S200" s="15">
        <v>967364</v>
      </c>
      <c r="T200" s="15">
        <v>10000000</v>
      </c>
      <c r="U200" s="15">
        <v>9000000</v>
      </c>
      <c r="V200" s="15">
        <v>2000</v>
      </c>
      <c r="W200" s="15">
        <v>5</v>
      </c>
      <c r="X200" s="20" t="s">
        <v>39</v>
      </c>
      <c r="Y200" s="16">
        <v>1.2222222222222223E-2</v>
      </c>
      <c r="Z200" s="15">
        <v>4</v>
      </c>
      <c r="AA200" s="15">
        <v>82</v>
      </c>
      <c r="AB200" s="15" t="s">
        <v>3</v>
      </c>
      <c r="AC200" s="15">
        <v>3</v>
      </c>
      <c r="AD200" s="15">
        <v>5797</v>
      </c>
      <c r="AE200" s="15">
        <v>7683</v>
      </c>
      <c r="AF200" s="15" t="s">
        <v>5</v>
      </c>
      <c r="AG200" s="15">
        <v>264</v>
      </c>
      <c r="AH200" s="15">
        <v>5000</v>
      </c>
      <c r="AI200" s="15" t="s">
        <v>2</v>
      </c>
      <c r="AJ200" s="15">
        <v>1</v>
      </c>
      <c r="AK200" s="15">
        <v>12</v>
      </c>
      <c r="AL200" s="15">
        <v>20</v>
      </c>
      <c r="AM200" s="15" t="s">
        <v>8</v>
      </c>
      <c r="AN200" s="15">
        <v>11</v>
      </c>
      <c r="AO200" s="15">
        <v>208</v>
      </c>
      <c r="AP200" s="15" t="s">
        <v>4</v>
      </c>
      <c r="AQ200" s="15">
        <v>18</v>
      </c>
      <c r="AR200" s="15">
        <v>232</v>
      </c>
      <c r="AS200" s="15">
        <v>776</v>
      </c>
      <c r="AT200" s="15" t="s">
        <v>72</v>
      </c>
      <c r="AU200" s="15">
        <v>352</v>
      </c>
      <c r="AV200" s="15">
        <v>6666</v>
      </c>
      <c r="AW200" s="15" t="s">
        <v>2</v>
      </c>
      <c r="AX200" s="15">
        <v>2</v>
      </c>
      <c r="AY200" s="15">
        <v>9</v>
      </c>
      <c r="AZ200" s="15">
        <v>63</v>
      </c>
      <c r="BA200" s="15">
        <v>6</v>
      </c>
      <c r="BB200" s="15">
        <v>55</v>
      </c>
      <c r="BD200" s="12">
        <f>'Исходные данные'!$AG201*'Исходные данные'!AK201+'Исходные данные'!$AN201*'Исходные данные'!AR201+'Исходные данные'!$AU201*'Исходные данные'!AY201</f>
        <v>8888</v>
      </c>
      <c r="BE200" s="12">
        <f>'Исходные данные'!$AG201*'Исходные данные'!AL201+'Исходные данные'!$AN201*'Исходные данные'!AS201+'Исходные данные'!$AU201*'Исходные данные'!AZ201</f>
        <v>35992</v>
      </c>
      <c r="BF200" s="12">
        <f t="shared" ref="BF200:BG260" si="42">$Z201*AD201</f>
        <v>23188</v>
      </c>
      <c r="BG200" s="12">
        <f t="shared" si="42"/>
        <v>30732</v>
      </c>
    </row>
    <row r="201" spans="1:59">
      <c r="A201" s="15" t="s">
        <v>487</v>
      </c>
      <c r="B201" s="15" t="s">
        <v>145</v>
      </c>
      <c r="C201" s="15" t="s">
        <v>145</v>
      </c>
      <c r="E201" s="15" t="s">
        <v>132</v>
      </c>
      <c r="F201" s="15">
        <f t="shared" si="41"/>
        <v>999999999</v>
      </c>
      <c r="G201" s="15">
        <f t="shared" si="40"/>
        <v>999999999</v>
      </c>
      <c r="H201" s="15">
        <f t="shared" si="39"/>
        <v>999999999</v>
      </c>
      <c r="I201" s="15">
        <f t="shared" si="38"/>
        <v>746.62400000000002</v>
      </c>
      <c r="J201" s="15">
        <f t="shared" ref="J201:J260" si="43">IF(B201=B199,S199/1000,999999999)</f>
        <v>876.47199999999998</v>
      </c>
      <c r="K201" s="15">
        <f t="shared" ref="K201:K260" si="44">IF(B201=B200,S200/1000,999999999)</f>
        <v>967.36400000000003</v>
      </c>
      <c r="L201" s="15">
        <f t="shared" ref="L201:L260" si="45">S201/1000</f>
        <v>831.024</v>
      </c>
      <c r="M201" s="15">
        <f t="shared" ref="M201:M260" si="46">IF(B201=B202,S202/1000,999999999)</f>
        <v>999999999</v>
      </c>
      <c r="N201" s="15">
        <f t="shared" ref="N201:N260" si="47">IF(B201=B203,S203/1000,999999999)</f>
        <v>999999999</v>
      </c>
      <c r="O201" s="15">
        <f t="shared" ref="O201:O260" si="48">IF(B201=B204,S204/1000,999999999)</f>
        <v>999999999</v>
      </c>
      <c r="P201" s="15">
        <f t="shared" ref="P201:P260" si="49">IF(B201=B205,S205/1000,999999999)</f>
        <v>999999999</v>
      </c>
      <c r="Q201" s="15">
        <f t="shared" ref="Q201:Q260" si="50">IF(B201=B206,S206/1000,999999999)</f>
        <v>999999999</v>
      </c>
      <c r="R201" s="15">
        <f t="shared" ref="R201:R260" si="51">IF(B201=B207,S207/1000,999999999)</f>
        <v>999999999</v>
      </c>
      <c r="S201" s="15">
        <v>831024</v>
      </c>
      <c r="T201" s="15">
        <v>10000000</v>
      </c>
      <c r="U201" s="15">
        <v>9000000</v>
      </c>
      <c r="V201" s="15">
        <v>2000</v>
      </c>
      <c r="W201" s="15">
        <v>5</v>
      </c>
      <c r="X201" s="20" t="s">
        <v>39</v>
      </c>
      <c r="Y201" s="16">
        <v>1.2222222222222223E-2</v>
      </c>
      <c r="Z201" s="15">
        <v>4</v>
      </c>
      <c r="AA201" s="15">
        <v>82</v>
      </c>
      <c r="AB201" s="15" t="s">
        <v>3</v>
      </c>
      <c r="AC201" s="15">
        <v>3</v>
      </c>
      <c r="AD201" s="15">
        <v>5797</v>
      </c>
      <c r="AE201" s="15">
        <v>7683</v>
      </c>
      <c r="AF201" s="15" t="s">
        <v>5</v>
      </c>
      <c r="AG201" s="15">
        <v>264</v>
      </c>
      <c r="AH201" s="15">
        <v>5000</v>
      </c>
      <c r="AI201" s="15" t="s">
        <v>2</v>
      </c>
      <c r="AJ201" s="15">
        <v>1</v>
      </c>
      <c r="AK201" s="15">
        <v>12</v>
      </c>
      <c r="AL201" s="15">
        <v>20</v>
      </c>
      <c r="AM201" s="15" t="s">
        <v>8</v>
      </c>
      <c r="AN201" s="15">
        <v>11</v>
      </c>
      <c r="AO201" s="15">
        <v>208</v>
      </c>
      <c r="AP201" s="15" t="s">
        <v>4</v>
      </c>
      <c r="AQ201" s="15">
        <v>18</v>
      </c>
      <c r="AR201" s="15">
        <v>232</v>
      </c>
      <c r="AS201" s="15">
        <v>776</v>
      </c>
      <c r="AT201" s="15" t="s">
        <v>72</v>
      </c>
      <c r="AU201" s="15">
        <v>352</v>
      </c>
      <c r="AV201" s="15">
        <v>6666</v>
      </c>
      <c r="AW201" s="15" t="s">
        <v>2</v>
      </c>
      <c r="AX201" s="15">
        <v>2</v>
      </c>
      <c r="AY201" s="15">
        <v>9</v>
      </c>
      <c r="AZ201" s="15">
        <v>63</v>
      </c>
      <c r="BA201" s="15">
        <v>6</v>
      </c>
      <c r="BB201" s="15">
        <v>56</v>
      </c>
      <c r="BD201" s="12">
        <f>'Исходные данные'!$AG202*'Исходные данные'!AK202+'Исходные данные'!$AN202*'Исходные данные'!AR202+'Исходные данные'!$AU202*'Исходные данные'!AY202</f>
        <v>1275</v>
      </c>
      <c r="BE201" s="12">
        <f>'Исходные данные'!$AG202*'Исходные данные'!AL202+'Исходные данные'!$AN202*'Исходные данные'!AS202+'Исходные данные'!$AU202*'Исходные данные'!AZ202</f>
        <v>4125</v>
      </c>
      <c r="BF201" s="12">
        <f t="shared" si="42"/>
        <v>1300</v>
      </c>
      <c r="BG201" s="12">
        <f t="shared" si="42"/>
        <v>5900</v>
      </c>
    </row>
    <row r="202" spans="1:59">
      <c r="A202" s="15" t="s">
        <v>488</v>
      </c>
      <c r="B202" s="15" t="s">
        <v>214</v>
      </c>
      <c r="C202" s="15" t="s">
        <v>489</v>
      </c>
      <c r="D202" s="15" t="s">
        <v>26</v>
      </c>
      <c r="E202" s="15" t="s">
        <v>132</v>
      </c>
      <c r="F202" s="15">
        <f t="shared" si="41"/>
        <v>999999999</v>
      </c>
      <c r="G202" s="15">
        <f t="shared" si="40"/>
        <v>999999999</v>
      </c>
      <c r="H202" s="15">
        <f t="shared" si="39"/>
        <v>999999999</v>
      </c>
      <c r="I202" s="15">
        <f t="shared" ref="I202:I260" si="52">IF(B202=B199,S199/1000,999999999)</f>
        <v>999999999</v>
      </c>
      <c r="J202" s="15">
        <f t="shared" si="43"/>
        <v>999999999</v>
      </c>
      <c r="K202" s="15">
        <f t="shared" si="44"/>
        <v>999999999</v>
      </c>
      <c r="L202" s="15">
        <f t="shared" si="45"/>
        <v>2125.0239999999999</v>
      </c>
      <c r="M202" s="15">
        <f t="shared" si="46"/>
        <v>999999999</v>
      </c>
      <c r="N202" s="15">
        <f t="shared" si="47"/>
        <v>999999999</v>
      </c>
      <c r="O202" s="15">
        <f t="shared" si="48"/>
        <v>999999999</v>
      </c>
      <c r="P202" s="15">
        <f t="shared" si="49"/>
        <v>999999999</v>
      </c>
      <c r="Q202" s="15">
        <f t="shared" si="50"/>
        <v>999999999</v>
      </c>
      <c r="R202" s="15">
        <f t="shared" si="51"/>
        <v>999999999</v>
      </c>
      <c r="S202" s="15">
        <v>2125024</v>
      </c>
      <c r="T202" s="15">
        <v>16777215</v>
      </c>
      <c r="U202" s="15">
        <v>15000000</v>
      </c>
      <c r="V202" s="15">
        <v>1500</v>
      </c>
      <c r="W202" s="15">
        <v>10</v>
      </c>
      <c r="X202" s="20" t="s">
        <v>73</v>
      </c>
      <c r="Y202" s="16">
        <v>6.9444444444444447E-4</v>
      </c>
      <c r="Z202" s="15">
        <v>50</v>
      </c>
      <c r="AA202" s="15">
        <v>16660</v>
      </c>
      <c r="AB202" s="15" t="s">
        <v>3</v>
      </c>
      <c r="AC202" s="15">
        <v>3</v>
      </c>
      <c r="AD202" s="15">
        <v>26</v>
      </c>
      <c r="AE202" s="15">
        <v>118</v>
      </c>
      <c r="AF202" s="15" t="s">
        <v>5</v>
      </c>
      <c r="AG202" s="15">
        <v>75</v>
      </c>
      <c r="AH202" s="15">
        <v>25000</v>
      </c>
      <c r="AI202" s="15" t="s">
        <v>2</v>
      </c>
      <c r="AJ202" s="15">
        <v>1</v>
      </c>
      <c r="AK202" s="15">
        <v>12</v>
      </c>
      <c r="AL202" s="15">
        <v>20</v>
      </c>
      <c r="AM202" s="15" t="s">
        <v>19</v>
      </c>
      <c r="AN202" s="15">
        <v>75</v>
      </c>
      <c r="AO202" s="15">
        <v>25000</v>
      </c>
      <c r="AP202" s="15" t="s">
        <v>2</v>
      </c>
      <c r="AQ202" s="15">
        <v>1</v>
      </c>
      <c r="AR202" s="15">
        <v>5</v>
      </c>
      <c r="AS202" s="15">
        <v>35</v>
      </c>
      <c r="AT202" s="15">
        <v>0</v>
      </c>
      <c r="AU202" s="15">
        <v>0</v>
      </c>
      <c r="AV202" s="15">
        <v>0</v>
      </c>
      <c r="AW202" s="15">
        <v>0</v>
      </c>
      <c r="AX202" s="15">
        <v>0</v>
      </c>
      <c r="AY202" s="15">
        <v>0</v>
      </c>
      <c r="AZ202" s="15">
        <v>0</v>
      </c>
      <c r="BA202" s="15">
        <v>6</v>
      </c>
      <c r="BB202" s="15">
        <v>184</v>
      </c>
      <c r="BD202" s="12">
        <f>'Исходные данные'!$AG203*'Исходные данные'!AK203+'Исходные данные'!$AN203*'Исходные данные'!AR203+'Исходные данные'!$AU203*'Исходные данные'!AY203</f>
        <v>510</v>
      </c>
      <c r="BE202" s="12">
        <f>'Исходные данные'!$AG203*'Исходные данные'!AL203+'Исходные данные'!$AN203*'Исходные данные'!AS203+'Исходные данные'!$AU203*'Исходные данные'!AZ203</f>
        <v>1650</v>
      </c>
      <c r="BF202" s="12">
        <f t="shared" si="42"/>
        <v>520</v>
      </c>
      <c r="BG202" s="12">
        <f t="shared" si="42"/>
        <v>2360</v>
      </c>
    </row>
    <row r="203" spans="1:59">
      <c r="A203" s="15" t="s">
        <v>490</v>
      </c>
      <c r="B203" s="15" t="s">
        <v>213</v>
      </c>
      <c r="C203" s="15" t="s">
        <v>489</v>
      </c>
      <c r="D203" s="15" t="s">
        <v>3</v>
      </c>
      <c r="E203" s="15" t="s">
        <v>132</v>
      </c>
      <c r="F203" s="15">
        <f t="shared" si="41"/>
        <v>999999999</v>
      </c>
      <c r="G203" s="15">
        <f t="shared" si="40"/>
        <v>999999999</v>
      </c>
      <c r="H203" s="15">
        <f t="shared" ref="H203:H260" si="53">IF(B203=B199,S199/1000,999999999)</f>
        <v>999999999</v>
      </c>
      <c r="I203" s="15">
        <f t="shared" si="52"/>
        <v>999999999</v>
      </c>
      <c r="J203" s="15">
        <f t="shared" si="43"/>
        <v>999999999</v>
      </c>
      <c r="K203" s="15">
        <f t="shared" si="44"/>
        <v>999999999</v>
      </c>
      <c r="L203" s="15">
        <f t="shared" si="45"/>
        <v>849.98400000000004</v>
      </c>
      <c r="M203" s="15">
        <f t="shared" si="46"/>
        <v>999999999</v>
      </c>
      <c r="N203" s="15">
        <f t="shared" si="47"/>
        <v>999999999</v>
      </c>
      <c r="O203" s="15">
        <f t="shared" si="48"/>
        <v>999999999</v>
      </c>
      <c r="P203" s="15">
        <f t="shared" si="49"/>
        <v>999999999</v>
      </c>
      <c r="Q203" s="15">
        <f t="shared" si="50"/>
        <v>999999999</v>
      </c>
      <c r="R203" s="15">
        <f t="shared" si="51"/>
        <v>999999999</v>
      </c>
      <c r="S203" s="15">
        <v>849984</v>
      </c>
      <c r="T203" s="15">
        <v>8000000</v>
      </c>
      <c r="U203" s="15">
        <v>10000000</v>
      </c>
      <c r="V203" s="15">
        <v>1500</v>
      </c>
      <c r="W203" s="15">
        <v>5</v>
      </c>
      <c r="X203" s="20" t="s">
        <v>73</v>
      </c>
      <c r="Y203" s="16">
        <v>6.9444444444444447E-4</v>
      </c>
      <c r="Z203" s="15">
        <v>20</v>
      </c>
      <c r="AA203" s="15">
        <v>6664</v>
      </c>
      <c r="AB203" s="15" t="s">
        <v>3</v>
      </c>
      <c r="AC203" s="15">
        <v>3</v>
      </c>
      <c r="AD203" s="15">
        <v>26</v>
      </c>
      <c r="AE203" s="15">
        <v>118</v>
      </c>
      <c r="AF203" s="15" t="s">
        <v>5</v>
      </c>
      <c r="AG203" s="15">
        <v>30</v>
      </c>
      <c r="AH203" s="15">
        <v>10000</v>
      </c>
      <c r="AI203" s="15" t="s">
        <v>2</v>
      </c>
      <c r="AJ203" s="15">
        <v>1</v>
      </c>
      <c r="AK203" s="15">
        <v>12</v>
      </c>
      <c r="AL203" s="15">
        <v>20</v>
      </c>
      <c r="AM203" s="15" t="s">
        <v>19</v>
      </c>
      <c r="AN203" s="15">
        <v>30</v>
      </c>
      <c r="AO203" s="15">
        <v>10000</v>
      </c>
      <c r="AP203" s="15" t="s">
        <v>2</v>
      </c>
      <c r="AQ203" s="15">
        <v>1</v>
      </c>
      <c r="AR203" s="15">
        <v>5</v>
      </c>
      <c r="AS203" s="15">
        <v>35</v>
      </c>
      <c r="AT203" s="15">
        <v>0</v>
      </c>
      <c r="AU203" s="15">
        <v>0</v>
      </c>
      <c r="AV203" s="15">
        <v>0</v>
      </c>
      <c r="AW203" s="15">
        <v>0</v>
      </c>
      <c r="AX203" s="15">
        <v>0</v>
      </c>
      <c r="AY203" s="15">
        <v>0</v>
      </c>
      <c r="AZ203" s="15">
        <v>0</v>
      </c>
      <c r="BA203" s="15">
        <v>6</v>
      </c>
      <c r="BB203" s="15">
        <v>183</v>
      </c>
      <c r="BD203" s="12">
        <f>'Исходные данные'!$AG204*'Исходные данные'!AK204+'Исходные данные'!$AN204*'Исходные данные'!AR204+'Исходные данные'!$AU204*'Исходные данные'!AY204</f>
        <v>1680</v>
      </c>
      <c r="BE203" s="12">
        <f>'Исходные данные'!$AG204*'Исходные данные'!AL204+'Исходные данные'!$AN204*'Исходные данные'!AS204+'Исходные данные'!$AU204*'Исходные данные'!AZ204</f>
        <v>5040</v>
      </c>
      <c r="BF203" s="12">
        <f t="shared" si="42"/>
        <v>2280</v>
      </c>
      <c r="BG203" s="12">
        <f t="shared" si="42"/>
        <v>6480</v>
      </c>
    </row>
    <row r="204" spans="1:59">
      <c r="A204" s="15" t="s">
        <v>491</v>
      </c>
      <c r="B204" s="15" t="s">
        <v>253</v>
      </c>
      <c r="C204" s="15" t="s">
        <v>492</v>
      </c>
      <c r="D204" s="15" t="s">
        <v>26</v>
      </c>
      <c r="E204" s="15" t="s">
        <v>246</v>
      </c>
      <c r="F204" s="15">
        <f t="shared" si="41"/>
        <v>999999999</v>
      </c>
      <c r="G204" s="15">
        <f t="shared" ref="G204:G260" si="54">IF(B204=B199,S199/1000,999999999)</f>
        <v>999999999</v>
      </c>
      <c r="H204" s="15">
        <f t="shared" si="53"/>
        <v>999999999</v>
      </c>
      <c r="I204" s="15">
        <f t="shared" si="52"/>
        <v>999999999</v>
      </c>
      <c r="J204" s="15">
        <f t="shared" si="43"/>
        <v>999999999</v>
      </c>
      <c r="K204" s="15">
        <f t="shared" si="44"/>
        <v>999999999</v>
      </c>
      <c r="L204" s="15">
        <f t="shared" si="45"/>
        <v>2074.3200000000002</v>
      </c>
      <c r="M204" s="15">
        <f t="shared" si="46"/>
        <v>999999999</v>
      </c>
      <c r="N204" s="15">
        <f t="shared" si="47"/>
        <v>999999999</v>
      </c>
      <c r="O204" s="15">
        <f t="shared" si="48"/>
        <v>999999999</v>
      </c>
      <c r="P204" s="15">
        <f t="shared" si="49"/>
        <v>999999999</v>
      </c>
      <c r="Q204" s="15">
        <f t="shared" si="50"/>
        <v>999999999</v>
      </c>
      <c r="R204" s="15">
        <f t="shared" si="51"/>
        <v>999999999</v>
      </c>
      <c r="S204" s="15">
        <v>2074320</v>
      </c>
      <c r="T204" s="15">
        <v>16777215</v>
      </c>
      <c r="U204" s="15">
        <v>15000000</v>
      </c>
      <c r="V204" s="15">
        <v>1500</v>
      </c>
      <c r="W204" s="15">
        <v>10</v>
      </c>
      <c r="X204" s="20" t="s">
        <v>97</v>
      </c>
      <c r="Y204" s="16">
        <v>8.3333333333333339E-4</v>
      </c>
      <c r="Z204" s="15">
        <v>15</v>
      </c>
      <c r="AA204" s="15">
        <v>4160</v>
      </c>
      <c r="AB204" s="15" t="s">
        <v>2</v>
      </c>
      <c r="AC204" s="15">
        <v>2</v>
      </c>
      <c r="AD204" s="15">
        <v>152</v>
      </c>
      <c r="AE204" s="15">
        <v>432</v>
      </c>
      <c r="AF204" s="15" t="s">
        <v>5</v>
      </c>
      <c r="AG204" s="15">
        <v>90</v>
      </c>
      <c r="AH204" s="15">
        <v>25000</v>
      </c>
      <c r="AI204" s="15" t="s">
        <v>2</v>
      </c>
      <c r="AJ204" s="15">
        <v>1</v>
      </c>
      <c r="AK204" s="15">
        <v>12</v>
      </c>
      <c r="AL204" s="15">
        <v>20</v>
      </c>
      <c r="AM204" s="15" t="s">
        <v>22</v>
      </c>
      <c r="AN204" s="15">
        <v>60</v>
      </c>
      <c r="AO204" s="15">
        <v>16660</v>
      </c>
      <c r="AP204" s="15" t="s">
        <v>2</v>
      </c>
      <c r="AQ204" s="15">
        <v>2</v>
      </c>
      <c r="AR204" s="15">
        <v>10</v>
      </c>
      <c r="AS204" s="15">
        <v>54</v>
      </c>
      <c r="AT204" s="15">
        <v>0</v>
      </c>
      <c r="AU204" s="15">
        <v>0</v>
      </c>
      <c r="AV204" s="15">
        <v>0</v>
      </c>
      <c r="AW204" s="15">
        <v>0</v>
      </c>
      <c r="AX204" s="15">
        <v>0</v>
      </c>
      <c r="AY204" s="15">
        <v>0</v>
      </c>
      <c r="AZ204" s="15">
        <v>0</v>
      </c>
      <c r="BA204" s="15">
        <v>6</v>
      </c>
      <c r="BB204" s="15">
        <v>422</v>
      </c>
      <c r="BD204" s="12">
        <f>'Исходные данные'!$AG205*'Исходные данные'!AK205+'Исходные данные'!$AN205*'Исходные данные'!AR205+'Исходные данные'!$AU205*'Исходные данные'!AY205</f>
        <v>672</v>
      </c>
      <c r="BE204" s="12">
        <f>'Исходные данные'!$AG205*'Исходные данные'!AL205+'Исходные данные'!$AN205*'Исходные данные'!AS205+'Исходные данные'!$AU205*'Исходные данные'!AZ205</f>
        <v>2016</v>
      </c>
      <c r="BF204" s="12">
        <f t="shared" si="42"/>
        <v>912</v>
      </c>
      <c r="BG204" s="12">
        <f t="shared" si="42"/>
        <v>2592</v>
      </c>
    </row>
    <row r="205" spans="1:59">
      <c r="A205" s="15" t="s">
        <v>493</v>
      </c>
      <c r="B205" s="15" t="s">
        <v>252</v>
      </c>
      <c r="C205" s="15" t="s">
        <v>492</v>
      </c>
      <c r="D205" s="15" t="s">
        <v>3</v>
      </c>
      <c r="E205" s="15" t="s">
        <v>246</v>
      </c>
      <c r="F205" s="15">
        <f t="shared" ref="F205:F260" si="55">IF(B205=B199,S199/1000,999999999)</f>
        <v>999999999</v>
      </c>
      <c r="G205" s="15">
        <f t="shared" si="54"/>
        <v>999999999</v>
      </c>
      <c r="H205" s="15">
        <f t="shared" si="53"/>
        <v>999999999</v>
      </c>
      <c r="I205" s="15">
        <f t="shared" si="52"/>
        <v>999999999</v>
      </c>
      <c r="J205" s="15">
        <f t="shared" si="43"/>
        <v>999999999</v>
      </c>
      <c r="K205" s="15">
        <f t="shared" si="44"/>
        <v>999999999</v>
      </c>
      <c r="L205" s="15">
        <f t="shared" si="45"/>
        <v>921.92</v>
      </c>
      <c r="M205" s="15">
        <f t="shared" si="46"/>
        <v>999999999</v>
      </c>
      <c r="N205" s="15">
        <f t="shared" si="47"/>
        <v>999999999</v>
      </c>
      <c r="O205" s="15">
        <f t="shared" si="48"/>
        <v>999999999</v>
      </c>
      <c r="P205" s="15">
        <f t="shared" si="49"/>
        <v>999999999</v>
      </c>
      <c r="Q205" s="15">
        <f t="shared" si="50"/>
        <v>999999999</v>
      </c>
      <c r="R205" s="15">
        <f t="shared" si="51"/>
        <v>999999999</v>
      </c>
      <c r="S205" s="15">
        <v>921920</v>
      </c>
      <c r="T205" s="15">
        <v>8000000</v>
      </c>
      <c r="U205" s="15">
        <v>10000000</v>
      </c>
      <c r="V205" s="15">
        <v>1500</v>
      </c>
      <c r="W205" s="15">
        <v>10</v>
      </c>
      <c r="X205" s="20" t="s">
        <v>97</v>
      </c>
      <c r="Y205" s="16">
        <v>8.3333333333333339E-4</v>
      </c>
      <c r="Z205" s="15">
        <v>6</v>
      </c>
      <c r="AA205" s="15">
        <v>1664</v>
      </c>
      <c r="AB205" s="15" t="s">
        <v>2</v>
      </c>
      <c r="AC205" s="15">
        <v>2</v>
      </c>
      <c r="AD205" s="15">
        <v>152</v>
      </c>
      <c r="AE205" s="15">
        <v>432</v>
      </c>
      <c r="AF205" s="15" t="s">
        <v>5</v>
      </c>
      <c r="AG205" s="15">
        <v>36</v>
      </c>
      <c r="AH205" s="15">
        <v>10000</v>
      </c>
      <c r="AI205" s="15" t="s">
        <v>2</v>
      </c>
      <c r="AJ205" s="15">
        <v>1</v>
      </c>
      <c r="AK205" s="15">
        <v>12</v>
      </c>
      <c r="AL205" s="15">
        <v>20</v>
      </c>
      <c r="AM205" s="15" t="s">
        <v>22</v>
      </c>
      <c r="AN205" s="15">
        <v>24</v>
      </c>
      <c r="AO205" s="15">
        <v>6664</v>
      </c>
      <c r="AP205" s="15" t="s">
        <v>2</v>
      </c>
      <c r="AQ205" s="15">
        <v>2</v>
      </c>
      <c r="AR205" s="15">
        <v>10</v>
      </c>
      <c r="AS205" s="15">
        <v>54</v>
      </c>
      <c r="AT205" s="15">
        <v>0</v>
      </c>
      <c r="AU205" s="15">
        <v>0</v>
      </c>
      <c r="AV205" s="15">
        <v>0</v>
      </c>
      <c r="AW205" s="15">
        <v>0</v>
      </c>
      <c r="AX205" s="15">
        <v>0</v>
      </c>
      <c r="AY205" s="15">
        <v>0</v>
      </c>
      <c r="AZ205" s="15">
        <v>0</v>
      </c>
      <c r="BA205" s="15">
        <v>6</v>
      </c>
      <c r="BB205" s="15">
        <v>421</v>
      </c>
      <c r="BD205" s="12">
        <f>'Исходные данные'!$AG206*'Исходные данные'!AK206+'Исходные данные'!$AN206*'Исходные данные'!AR206+'Исходные данные'!$AU206*'Исходные данные'!AY206</f>
        <v>900</v>
      </c>
      <c r="BE205" s="12">
        <f>'Исходные данные'!$AG206*'Исходные данные'!AL206+'Исходные данные'!$AN206*'Исходные данные'!AS206+'Исходные данные'!$AU206*'Исходные данные'!AZ206</f>
        <v>1500</v>
      </c>
      <c r="BF205" s="12">
        <f t="shared" si="42"/>
        <v>500</v>
      </c>
      <c r="BG205" s="12">
        <f t="shared" si="42"/>
        <v>2700</v>
      </c>
    </row>
    <row r="206" spans="1:59">
      <c r="A206" s="15" t="s">
        <v>494</v>
      </c>
      <c r="B206" s="15" t="s">
        <v>248</v>
      </c>
      <c r="C206" s="15" t="s">
        <v>495</v>
      </c>
      <c r="D206" s="15" t="s">
        <v>26</v>
      </c>
      <c r="E206" s="15" t="s">
        <v>246</v>
      </c>
      <c r="F206" s="15">
        <f t="shared" si="55"/>
        <v>999999999</v>
      </c>
      <c r="G206" s="15">
        <f t="shared" si="54"/>
        <v>999999999</v>
      </c>
      <c r="H206" s="15">
        <f t="shared" si="53"/>
        <v>999999999</v>
      </c>
      <c r="I206" s="15">
        <f t="shared" si="52"/>
        <v>999999999</v>
      </c>
      <c r="J206" s="15">
        <f t="shared" si="43"/>
        <v>999999999</v>
      </c>
      <c r="K206" s="15">
        <f t="shared" si="44"/>
        <v>999999999</v>
      </c>
      <c r="L206" s="15">
        <f t="shared" si="45"/>
        <v>811.548</v>
      </c>
      <c r="M206" s="15">
        <f t="shared" si="46"/>
        <v>999999999</v>
      </c>
      <c r="N206" s="15">
        <f t="shared" si="47"/>
        <v>999999999</v>
      </c>
      <c r="O206" s="15">
        <f t="shared" si="48"/>
        <v>999999999</v>
      </c>
      <c r="P206" s="15">
        <f t="shared" si="49"/>
        <v>999999999</v>
      </c>
      <c r="Q206" s="15">
        <f t="shared" si="50"/>
        <v>999999999</v>
      </c>
      <c r="R206" s="15">
        <f t="shared" si="51"/>
        <v>999999999</v>
      </c>
      <c r="S206" s="15">
        <v>811548</v>
      </c>
      <c r="T206" s="15">
        <v>16777215</v>
      </c>
      <c r="U206" s="15">
        <v>15000000</v>
      </c>
      <c r="V206" s="15">
        <v>1500</v>
      </c>
      <c r="W206" s="15">
        <v>10</v>
      </c>
      <c r="X206" s="20" t="s">
        <v>22</v>
      </c>
      <c r="Y206" s="16">
        <v>6.9444444444444447E-4</v>
      </c>
      <c r="Z206" s="15">
        <v>50</v>
      </c>
      <c r="AA206" s="15">
        <v>16660</v>
      </c>
      <c r="AB206" s="15" t="s">
        <v>2</v>
      </c>
      <c r="AC206" s="15">
        <v>2</v>
      </c>
      <c r="AD206" s="15">
        <v>10</v>
      </c>
      <c r="AE206" s="15">
        <v>54</v>
      </c>
      <c r="AF206" s="15" t="s">
        <v>5</v>
      </c>
      <c r="AG206" s="15">
        <v>75</v>
      </c>
      <c r="AH206" s="15">
        <v>25000</v>
      </c>
      <c r="AI206" s="15" t="s">
        <v>2</v>
      </c>
      <c r="AJ206" s="15">
        <v>1</v>
      </c>
      <c r="AK206" s="15">
        <v>12</v>
      </c>
      <c r="AL206" s="15">
        <v>20</v>
      </c>
      <c r="AM206" s="15">
        <v>0</v>
      </c>
      <c r="AN206" s="15">
        <v>0</v>
      </c>
      <c r="AO206" s="15">
        <v>0</v>
      </c>
      <c r="AP206" s="15">
        <v>0</v>
      </c>
      <c r="AQ206" s="15">
        <v>0</v>
      </c>
      <c r="AR206" s="15">
        <v>0</v>
      </c>
      <c r="AS206" s="15">
        <v>0</v>
      </c>
      <c r="AT206" s="15">
        <v>0</v>
      </c>
      <c r="AU206" s="15">
        <v>0</v>
      </c>
      <c r="AV206" s="15">
        <v>0</v>
      </c>
      <c r="AW206" s="15">
        <v>0</v>
      </c>
      <c r="AX206" s="15">
        <v>0</v>
      </c>
      <c r="AY206" s="15">
        <v>0</v>
      </c>
      <c r="AZ206" s="15">
        <v>0</v>
      </c>
      <c r="BA206" s="15">
        <v>6</v>
      </c>
      <c r="BB206" s="15">
        <v>416</v>
      </c>
      <c r="BD206" s="12">
        <f>'Исходные данные'!$AG207*'Исходные данные'!AK207+'Исходные данные'!$AN207*'Исходные данные'!AR207+'Исходные данные'!$AU207*'Исходные данные'!AY207</f>
        <v>360</v>
      </c>
      <c r="BE206" s="12">
        <f>'Исходные данные'!$AG207*'Исходные данные'!AL207+'Исходные данные'!$AN207*'Исходные данные'!AS207+'Исходные данные'!$AU207*'Исходные данные'!AZ207</f>
        <v>600</v>
      </c>
      <c r="BF206" s="12">
        <f t="shared" si="42"/>
        <v>200</v>
      </c>
      <c r="BG206" s="12">
        <f t="shared" si="42"/>
        <v>1080</v>
      </c>
    </row>
    <row r="207" spans="1:59">
      <c r="A207" s="15" t="s">
        <v>496</v>
      </c>
      <c r="B207" s="15" t="s">
        <v>247</v>
      </c>
      <c r="C207" s="15" t="s">
        <v>495</v>
      </c>
      <c r="D207" s="15" t="s">
        <v>3</v>
      </c>
      <c r="E207" s="15" t="s">
        <v>246</v>
      </c>
      <c r="F207" s="15">
        <f t="shared" si="55"/>
        <v>999999999</v>
      </c>
      <c r="G207" s="15">
        <f t="shared" si="54"/>
        <v>999999999</v>
      </c>
      <c r="H207" s="15">
        <f t="shared" si="53"/>
        <v>999999999</v>
      </c>
      <c r="I207" s="15">
        <f t="shared" si="52"/>
        <v>999999999</v>
      </c>
      <c r="J207" s="15">
        <f t="shared" si="43"/>
        <v>999999999</v>
      </c>
      <c r="K207" s="15">
        <f t="shared" si="44"/>
        <v>999999999</v>
      </c>
      <c r="L207" s="15">
        <f t="shared" si="45"/>
        <v>325.00799999999998</v>
      </c>
      <c r="M207" s="15">
        <f t="shared" si="46"/>
        <v>999999999</v>
      </c>
      <c r="N207" s="15">
        <f t="shared" si="47"/>
        <v>999999999</v>
      </c>
      <c r="O207" s="15">
        <f t="shared" si="48"/>
        <v>999999999</v>
      </c>
      <c r="P207" s="15">
        <f t="shared" si="49"/>
        <v>999999999</v>
      </c>
      <c r="Q207" s="15">
        <f t="shared" si="50"/>
        <v>999999999</v>
      </c>
      <c r="R207" s="15">
        <f t="shared" si="51"/>
        <v>999999999</v>
      </c>
      <c r="S207" s="15">
        <v>325008</v>
      </c>
      <c r="T207" s="15">
        <v>9000000</v>
      </c>
      <c r="U207" s="15">
        <v>10000000</v>
      </c>
      <c r="V207" s="15">
        <v>1500</v>
      </c>
      <c r="W207" s="15">
        <v>10</v>
      </c>
      <c r="X207" s="20" t="s">
        <v>22</v>
      </c>
      <c r="Y207" s="16">
        <v>6.9444444444444447E-4</v>
      </c>
      <c r="Z207" s="15">
        <v>20</v>
      </c>
      <c r="AA207" s="15">
        <v>6664</v>
      </c>
      <c r="AB207" s="15" t="s">
        <v>2</v>
      </c>
      <c r="AC207" s="15">
        <v>2</v>
      </c>
      <c r="AD207" s="15">
        <v>10</v>
      </c>
      <c r="AE207" s="15">
        <v>54</v>
      </c>
      <c r="AF207" s="15" t="s">
        <v>5</v>
      </c>
      <c r="AG207" s="15">
        <v>30</v>
      </c>
      <c r="AH207" s="15">
        <v>10000</v>
      </c>
      <c r="AI207" s="15" t="s">
        <v>2</v>
      </c>
      <c r="AJ207" s="15">
        <v>1</v>
      </c>
      <c r="AK207" s="15">
        <v>12</v>
      </c>
      <c r="AL207" s="15">
        <v>20</v>
      </c>
      <c r="AM207" s="15">
        <v>0</v>
      </c>
      <c r="AN207" s="15">
        <v>0</v>
      </c>
      <c r="AO207" s="15">
        <v>0</v>
      </c>
      <c r="AP207" s="15">
        <v>0</v>
      </c>
      <c r="AQ207" s="15">
        <v>0</v>
      </c>
      <c r="AR207" s="15">
        <v>0</v>
      </c>
      <c r="AS207" s="15">
        <v>0</v>
      </c>
      <c r="AT207" s="15">
        <v>0</v>
      </c>
      <c r="AU207" s="15">
        <v>0</v>
      </c>
      <c r="AV207" s="15">
        <v>0</v>
      </c>
      <c r="AW207" s="15">
        <v>0</v>
      </c>
      <c r="AX207" s="15">
        <v>0</v>
      </c>
      <c r="AY207" s="15">
        <v>0</v>
      </c>
      <c r="AZ207" s="15">
        <v>0</v>
      </c>
      <c r="BA207" s="15">
        <v>6</v>
      </c>
      <c r="BB207" s="15">
        <v>415</v>
      </c>
      <c r="BD207" s="12">
        <f>'Исходные данные'!$AG208*'Исходные данные'!AK208+'Исходные данные'!$AN208*'Исходные данные'!AR208+'Исходные данные'!$AU208*'Исходные данные'!AY208</f>
        <v>1680</v>
      </c>
      <c r="BE207" s="12">
        <f>'Исходные данные'!$AG208*'Исходные данные'!AL208+'Исходные данные'!$AN208*'Исходные данные'!AS208+'Исходные данные'!$AU208*'Исходные данные'!AZ208</f>
        <v>5040</v>
      </c>
      <c r="BF207" s="12">
        <f t="shared" si="42"/>
        <v>2280</v>
      </c>
      <c r="BG207" s="12">
        <f t="shared" si="42"/>
        <v>6480</v>
      </c>
    </row>
    <row r="208" spans="1:59">
      <c r="A208" s="15" t="s">
        <v>497</v>
      </c>
      <c r="B208" s="15" t="s">
        <v>196</v>
      </c>
      <c r="C208" s="15" t="s">
        <v>498</v>
      </c>
      <c r="D208" s="15" t="s">
        <v>26</v>
      </c>
      <c r="E208" s="15" t="s">
        <v>128</v>
      </c>
      <c r="F208" s="15">
        <f t="shared" si="55"/>
        <v>999999999</v>
      </c>
      <c r="G208" s="15">
        <f t="shared" si="54"/>
        <v>999999999</v>
      </c>
      <c r="H208" s="15">
        <f t="shared" si="53"/>
        <v>999999999</v>
      </c>
      <c r="I208" s="15">
        <f t="shared" si="52"/>
        <v>999999999</v>
      </c>
      <c r="J208" s="15">
        <f t="shared" si="43"/>
        <v>999999999</v>
      </c>
      <c r="K208" s="15">
        <f t="shared" si="44"/>
        <v>999999999</v>
      </c>
      <c r="L208" s="15">
        <f t="shared" si="45"/>
        <v>1999.98</v>
      </c>
      <c r="M208" s="15">
        <f t="shared" si="46"/>
        <v>999999999</v>
      </c>
      <c r="N208" s="15">
        <f t="shared" si="47"/>
        <v>999999999</v>
      </c>
      <c r="O208" s="15">
        <f t="shared" si="48"/>
        <v>999999999</v>
      </c>
      <c r="P208" s="15">
        <f t="shared" si="49"/>
        <v>999999999</v>
      </c>
      <c r="Q208" s="15">
        <f t="shared" si="50"/>
        <v>999999999</v>
      </c>
      <c r="R208" s="15">
        <f t="shared" si="51"/>
        <v>999999999</v>
      </c>
      <c r="S208" s="15">
        <v>1999980</v>
      </c>
      <c r="T208" s="15">
        <v>16777215</v>
      </c>
      <c r="U208" s="15">
        <v>15000000</v>
      </c>
      <c r="V208" s="15">
        <v>1500</v>
      </c>
      <c r="W208" s="15">
        <v>5</v>
      </c>
      <c r="X208" s="20" t="s">
        <v>23</v>
      </c>
      <c r="Y208" s="16">
        <v>8.3333333333333339E-4</v>
      </c>
      <c r="Z208" s="15">
        <v>15</v>
      </c>
      <c r="AA208" s="15">
        <v>4160</v>
      </c>
      <c r="AB208" s="15" t="s">
        <v>2</v>
      </c>
      <c r="AC208" s="15">
        <v>2</v>
      </c>
      <c r="AD208" s="15">
        <v>152</v>
      </c>
      <c r="AE208" s="15">
        <v>432</v>
      </c>
      <c r="AF208" s="15" t="s">
        <v>5</v>
      </c>
      <c r="AG208" s="15">
        <v>90</v>
      </c>
      <c r="AH208" s="15">
        <v>25000</v>
      </c>
      <c r="AI208" s="15" t="s">
        <v>2</v>
      </c>
      <c r="AJ208" s="15">
        <v>1</v>
      </c>
      <c r="AK208" s="15">
        <v>12</v>
      </c>
      <c r="AL208" s="15">
        <v>20</v>
      </c>
      <c r="AM208" s="15" t="s">
        <v>11</v>
      </c>
      <c r="AN208" s="15">
        <v>60</v>
      </c>
      <c r="AO208" s="15">
        <v>16660</v>
      </c>
      <c r="AP208" s="15" t="s">
        <v>2</v>
      </c>
      <c r="AQ208" s="15">
        <v>2</v>
      </c>
      <c r="AR208" s="15">
        <v>10</v>
      </c>
      <c r="AS208" s="15">
        <v>54</v>
      </c>
      <c r="AT208" s="15">
        <v>0</v>
      </c>
      <c r="AU208" s="15">
        <v>0</v>
      </c>
      <c r="AV208" s="15">
        <v>0</v>
      </c>
      <c r="AW208" s="15">
        <v>0</v>
      </c>
      <c r="AX208" s="15">
        <v>0</v>
      </c>
      <c r="AY208" s="15">
        <v>0</v>
      </c>
      <c r="AZ208" s="15">
        <v>0</v>
      </c>
      <c r="BA208" s="15">
        <v>6</v>
      </c>
      <c r="BB208" s="15">
        <v>166</v>
      </c>
      <c r="BD208" s="12">
        <f>'Исходные данные'!$AG209*'Исходные данные'!AK209+'Исходные данные'!$AN209*'Исходные данные'!AR209+'Исходные данные'!$AU209*'Исходные данные'!AY209</f>
        <v>672</v>
      </c>
      <c r="BE208" s="12">
        <f>'Исходные данные'!$AG209*'Исходные данные'!AL209+'Исходные данные'!$AN209*'Исходные данные'!AS209+'Исходные данные'!$AU209*'Исходные данные'!AZ209</f>
        <v>2016</v>
      </c>
      <c r="BF208" s="12">
        <f t="shared" si="42"/>
        <v>912</v>
      </c>
      <c r="BG208" s="12">
        <f t="shared" si="42"/>
        <v>2592</v>
      </c>
    </row>
    <row r="209" spans="1:59">
      <c r="A209" s="15" t="s">
        <v>499</v>
      </c>
      <c r="B209" s="15" t="s">
        <v>195</v>
      </c>
      <c r="C209" s="15" t="s">
        <v>498</v>
      </c>
      <c r="D209" s="15" t="s">
        <v>3</v>
      </c>
      <c r="E209" s="15" t="s">
        <v>128</v>
      </c>
      <c r="F209" s="15">
        <f t="shared" si="55"/>
        <v>999999999</v>
      </c>
      <c r="G209" s="15">
        <f t="shared" si="54"/>
        <v>999999999</v>
      </c>
      <c r="H209" s="15">
        <f t="shared" si="53"/>
        <v>999999999</v>
      </c>
      <c r="I209" s="15">
        <f t="shared" si="52"/>
        <v>999999999</v>
      </c>
      <c r="J209" s="15">
        <f t="shared" si="43"/>
        <v>999999999</v>
      </c>
      <c r="K209" s="15">
        <f t="shared" si="44"/>
        <v>999999999</v>
      </c>
      <c r="L209" s="15">
        <f t="shared" si="45"/>
        <v>799.99199999999996</v>
      </c>
      <c r="M209" s="15">
        <f t="shared" si="46"/>
        <v>999999999</v>
      </c>
      <c r="N209" s="15">
        <f t="shared" si="47"/>
        <v>999999999</v>
      </c>
      <c r="O209" s="15">
        <f t="shared" si="48"/>
        <v>999999999</v>
      </c>
      <c r="P209" s="15">
        <f t="shared" si="49"/>
        <v>999999999</v>
      </c>
      <c r="Q209" s="15">
        <f t="shared" si="50"/>
        <v>999999999</v>
      </c>
      <c r="R209" s="15">
        <f t="shared" si="51"/>
        <v>999999999</v>
      </c>
      <c r="S209" s="15">
        <v>799992</v>
      </c>
      <c r="T209" s="15">
        <v>8000000</v>
      </c>
      <c r="U209" s="15">
        <v>10000000</v>
      </c>
      <c r="V209" s="15">
        <v>1500</v>
      </c>
      <c r="W209" s="15">
        <v>5</v>
      </c>
      <c r="X209" s="20" t="s">
        <v>23</v>
      </c>
      <c r="Y209" s="16">
        <v>8.3333333333333339E-4</v>
      </c>
      <c r="Z209" s="15">
        <v>6</v>
      </c>
      <c r="AA209" s="15">
        <v>1664</v>
      </c>
      <c r="AB209" s="15" t="s">
        <v>2</v>
      </c>
      <c r="AC209" s="15">
        <v>2</v>
      </c>
      <c r="AD209" s="15">
        <v>152</v>
      </c>
      <c r="AE209" s="15">
        <v>432</v>
      </c>
      <c r="AF209" s="15" t="s">
        <v>5</v>
      </c>
      <c r="AG209" s="15">
        <v>36</v>
      </c>
      <c r="AH209" s="15">
        <v>10000</v>
      </c>
      <c r="AI209" s="15" t="s">
        <v>2</v>
      </c>
      <c r="AJ209" s="15">
        <v>1</v>
      </c>
      <c r="AK209" s="15">
        <v>12</v>
      </c>
      <c r="AL209" s="15">
        <v>20</v>
      </c>
      <c r="AM209" s="15" t="s">
        <v>11</v>
      </c>
      <c r="AN209" s="15">
        <v>24</v>
      </c>
      <c r="AO209" s="15">
        <v>6664</v>
      </c>
      <c r="AP209" s="15" t="s">
        <v>2</v>
      </c>
      <c r="AQ209" s="15">
        <v>2</v>
      </c>
      <c r="AR209" s="15">
        <v>10</v>
      </c>
      <c r="AS209" s="15">
        <v>54</v>
      </c>
      <c r="AT209" s="15">
        <v>0</v>
      </c>
      <c r="AU209" s="15">
        <v>0</v>
      </c>
      <c r="AV209" s="15">
        <v>0</v>
      </c>
      <c r="AW209" s="15">
        <v>0</v>
      </c>
      <c r="AX209" s="15">
        <v>0</v>
      </c>
      <c r="AY209" s="15">
        <v>0</v>
      </c>
      <c r="AZ209" s="15">
        <v>0</v>
      </c>
      <c r="BA209" s="15">
        <v>6</v>
      </c>
      <c r="BB209" s="15">
        <v>165</v>
      </c>
      <c r="BD209" s="12">
        <f>'Исходные данные'!$AG210*'Исходные данные'!AK210+'Исходные данные'!$AN210*'Исходные данные'!AR210+'Исходные данные'!$AU210*'Исходные данные'!AY210</f>
        <v>1426</v>
      </c>
      <c r="BE209" s="12">
        <f>'Исходные данные'!$AG210*'Исходные данные'!AL210+'Исходные данные'!$AN210*'Исходные данные'!AS210+'Исходные данные'!$AU210*'Исходные данные'!AZ210</f>
        <v>3726</v>
      </c>
      <c r="BF209" s="12">
        <f t="shared" si="42"/>
        <v>4848</v>
      </c>
      <c r="BG209" s="12">
        <f t="shared" si="42"/>
        <v>7272</v>
      </c>
    </row>
    <row r="210" spans="1:59">
      <c r="A210" s="15" t="s">
        <v>500</v>
      </c>
      <c r="B210" s="15" t="s">
        <v>233</v>
      </c>
      <c r="C210" s="15" t="s">
        <v>233</v>
      </c>
      <c r="E210" s="15" t="s">
        <v>130</v>
      </c>
      <c r="F210" s="15">
        <f t="shared" si="55"/>
        <v>999999999</v>
      </c>
      <c r="G210" s="15">
        <f t="shared" si="54"/>
        <v>999999999</v>
      </c>
      <c r="H210" s="15">
        <f t="shared" si="53"/>
        <v>999999999</v>
      </c>
      <c r="I210" s="15">
        <f t="shared" si="52"/>
        <v>999999999</v>
      </c>
      <c r="J210" s="15">
        <f t="shared" si="43"/>
        <v>999999999</v>
      </c>
      <c r="K210" s="15">
        <f t="shared" si="44"/>
        <v>999999999</v>
      </c>
      <c r="L210" s="15">
        <f t="shared" si="45"/>
        <v>2155.4720000000002</v>
      </c>
      <c r="M210" s="15">
        <f t="shared" si="46"/>
        <v>999999999</v>
      </c>
      <c r="N210" s="15">
        <f t="shared" si="47"/>
        <v>999999999</v>
      </c>
      <c r="O210" s="15">
        <f t="shared" si="48"/>
        <v>999999999</v>
      </c>
      <c r="P210" s="15">
        <f t="shared" si="49"/>
        <v>999999999</v>
      </c>
      <c r="Q210" s="15">
        <f t="shared" si="50"/>
        <v>999999999</v>
      </c>
      <c r="R210" s="15">
        <f t="shared" si="51"/>
        <v>999999999</v>
      </c>
      <c r="S210" s="15">
        <v>2155472</v>
      </c>
      <c r="T210" s="15">
        <v>10000000</v>
      </c>
      <c r="U210" s="15">
        <v>9000000</v>
      </c>
      <c r="V210" s="15">
        <v>2000</v>
      </c>
      <c r="W210" s="15">
        <v>5</v>
      </c>
      <c r="X210" s="20" t="s">
        <v>83</v>
      </c>
      <c r="Y210" s="16">
        <v>1.3888888888888889E-3</v>
      </c>
      <c r="Z210" s="15">
        <v>3</v>
      </c>
      <c r="AA210" s="15">
        <v>276</v>
      </c>
      <c r="AB210" s="15" t="s">
        <v>2</v>
      </c>
      <c r="AC210" s="15">
        <v>1</v>
      </c>
      <c r="AD210" s="15">
        <v>1616</v>
      </c>
      <c r="AE210" s="15">
        <v>2424</v>
      </c>
      <c r="AF210" s="15" t="s">
        <v>5</v>
      </c>
      <c r="AG210" s="15">
        <v>30</v>
      </c>
      <c r="AH210" s="15">
        <v>5000</v>
      </c>
      <c r="AI210" s="15" t="s">
        <v>2</v>
      </c>
      <c r="AJ210" s="15">
        <v>1</v>
      </c>
      <c r="AK210" s="15">
        <v>12</v>
      </c>
      <c r="AL210" s="15">
        <v>20</v>
      </c>
      <c r="AM210" s="15" t="s">
        <v>7</v>
      </c>
      <c r="AN210" s="15">
        <v>5</v>
      </c>
      <c r="AO210" s="15">
        <v>832</v>
      </c>
      <c r="AP210" s="15" t="s">
        <v>4</v>
      </c>
      <c r="AQ210" s="15">
        <v>8</v>
      </c>
      <c r="AR210" s="15">
        <v>50</v>
      </c>
      <c r="AS210" s="15">
        <v>206</v>
      </c>
      <c r="AT210" s="15" t="s">
        <v>10</v>
      </c>
      <c r="AU210" s="15">
        <v>4</v>
      </c>
      <c r="AV210" s="15">
        <v>666</v>
      </c>
      <c r="AW210" s="15" t="s">
        <v>2</v>
      </c>
      <c r="AX210" s="15">
        <v>4</v>
      </c>
      <c r="AY210" s="15">
        <v>204</v>
      </c>
      <c r="AZ210" s="15">
        <v>524</v>
      </c>
      <c r="BA210" s="15">
        <v>6</v>
      </c>
      <c r="BB210" s="15">
        <v>276</v>
      </c>
      <c r="BD210" s="12">
        <f>'Исходные данные'!$AG211*'Исходные данные'!AK211+'Исходные данные'!$AN211*'Исходные данные'!AR211+'Исходные данные'!$AU211*'Исходные данные'!AY211</f>
        <v>3120</v>
      </c>
      <c r="BE210" s="12">
        <f>'Исходные данные'!$AG211*'Исходные данные'!AL211+'Исходные данные'!$AN211*'Исходные данные'!AS211+'Исходные данные'!$AU211*'Исходные данные'!AZ211</f>
        <v>7200</v>
      </c>
      <c r="BF210" s="12">
        <f t="shared" si="42"/>
        <v>11859</v>
      </c>
      <c r="BG210" s="12">
        <f t="shared" si="42"/>
        <v>15093</v>
      </c>
    </row>
    <row r="211" spans="1:59">
      <c r="A211" s="15" t="s">
        <v>501</v>
      </c>
      <c r="B211" s="15" t="s">
        <v>227</v>
      </c>
      <c r="C211" s="15" t="s">
        <v>227</v>
      </c>
      <c r="E211" s="15" t="s">
        <v>129</v>
      </c>
      <c r="F211" s="15">
        <f t="shared" si="55"/>
        <v>999999999</v>
      </c>
      <c r="G211" s="15">
        <f t="shared" si="54"/>
        <v>999999999</v>
      </c>
      <c r="H211" s="15">
        <f t="shared" si="53"/>
        <v>999999999</v>
      </c>
      <c r="I211" s="15">
        <f t="shared" si="52"/>
        <v>999999999</v>
      </c>
      <c r="J211" s="15">
        <f t="shared" si="43"/>
        <v>999999999</v>
      </c>
      <c r="K211" s="15">
        <f t="shared" si="44"/>
        <v>999999999</v>
      </c>
      <c r="L211" s="15">
        <f t="shared" si="45"/>
        <v>7706.4639999999999</v>
      </c>
      <c r="M211" s="15">
        <f t="shared" si="46"/>
        <v>999999999</v>
      </c>
      <c r="N211" s="15">
        <f t="shared" si="47"/>
        <v>999999999</v>
      </c>
      <c r="O211" s="15">
        <f t="shared" si="48"/>
        <v>999999999</v>
      </c>
      <c r="P211" s="15">
        <f t="shared" si="49"/>
        <v>999999999</v>
      </c>
      <c r="Q211" s="15">
        <f t="shared" si="50"/>
        <v>999999999</v>
      </c>
      <c r="R211" s="15">
        <f t="shared" si="51"/>
        <v>999999999</v>
      </c>
      <c r="S211" s="15">
        <v>7706464</v>
      </c>
      <c r="T211" s="15">
        <v>10000000</v>
      </c>
      <c r="U211" s="15">
        <v>9000000</v>
      </c>
      <c r="V211" s="15">
        <v>2000</v>
      </c>
      <c r="W211" s="15">
        <v>15</v>
      </c>
      <c r="X211" s="20" t="s">
        <v>77</v>
      </c>
      <c r="Y211" s="16">
        <v>2.7777777777777779E-3</v>
      </c>
      <c r="Z211" s="15">
        <v>1</v>
      </c>
      <c r="AA211" s="15">
        <v>40</v>
      </c>
      <c r="AB211" s="15" t="s">
        <v>3</v>
      </c>
      <c r="AC211" s="15">
        <v>3</v>
      </c>
      <c r="AD211" s="15">
        <v>11859</v>
      </c>
      <c r="AE211" s="15">
        <v>15093</v>
      </c>
      <c r="AF211" s="15" t="s">
        <v>5</v>
      </c>
      <c r="AG211" s="15">
        <v>60</v>
      </c>
      <c r="AH211" s="15">
        <v>5000</v>
      </c>
      <c r="AI211" s="15" t="s">
        <v>2</v>
      </c>
      <c r="AJ211" s="15">
        <v>1</v>
      </c>
      <c r="AK211" s="15">
        <v>12</v>
      </c>
      <c r="AL211" s="15">
        <v>20</v>
      </c>
      <c r="AM211" s="15" t="s">
        <v>7</v>
      </c>
      <c r="AN211" s="15">
        <v>10</v>
      </c>
      <c r="AO211" s="15">
        <v>832</v>
      </c>
      <c r="AP211" s="15" t="s">
        <v>4</v>
      </c>
      <c r="AQ211" s="15">
        <v>8</v>
      </c>
      <c r="AR211" s="15">
        <v>50</v>
      </c>
      <c r="AS211" s="15">
        <v>206</v>
      </c>
      <c r="AT211" s="15" t="s">
        <v>9</v>
      </c>
      <c r="AU211" s="15">
        <v>10</v>
      </c>
      <c r="AV211" s="15">
        <v>832</v>
      </c>
      <c r="AW211" s="15" t="s">
        <v>3</v>
      </c>
      <c r="AX211" s="15">
        <v>5</v>
      </c>
      <c r="AY211" s="15">
        <v>190</v>
      </c>
      <c r="AZ211" s="15">
        <v>394</v>
      </c>
      <c r="BA211" s="15">
        <v>6</v>
      </c>
      <c r="BB211" s="15">
        <v>269</v>
      </c>
      <c r="BD211" s="12">
        <f>'Исходные данные'!$AG212*'Исходные данные'!AK212+'Исходные данные'!$AN212*'Исходные данные'!AR212+'Исходные данные'!$AU212*'Исходные данные'!AY212</f>
        <v>6830</v>
      </c>
      <c r="BE211" s="12">
        <f>'Исходные данные'!$AG212*'Исходные данные'!AL212+'Исходные данные'!$AN212*'Исходные данные'!AS212+'Исходные данные'!$AU212*'Исходные данные'!AZ212</f>
        <v>18890</v>
      </c>
      <c r="BF211" s="12">
        <f t="shared" si="42"/>
        <v>28980</v>
      </c>
      <c r="BG211" s="12">
        <f t="shared" si="42"/>
        <v>38412</v>
      </c>
    </row>
    <row r="212" spans="1:59">
      <c r="A212" s="15" t="s">
        <v>502</v>
      </c>
      <c r="B212" s="15" t="s">
        <v>226</v>
      </c>
      <c r="C212" s="15" t="s">
        <v>226</v>
      </c>
      <c r="E212" s="15" t="s">
        <v>131</v>
      </c>
      <c r="F212" s="15">
        <f t="shared" si="55"/>
        <v>999999999</v>
      </c>
      <c r="G212" s="15">
        <f t="shared" si="54"/>
        <v>999999999</v>
      </c>
      <c r="H212" s="15">
        <f t="shared" si="53"/>
        <v>999999999</v>
      </c>
      <c r="I212" s="15">
        <f t="shared" si="52"/>
        <v>999999999</v>
      </c>
      <c r="J212" s="15">
        <f t="shared" si="43"/>
        <v>999999999</v>
      </c>
      <c r="K212" s="15">
        <f t="shared" si="44"/>
        <v>999999999</v>
      </c>
      <c r="L212" s="15">
        <f t="shared" si="45"/>
        <v>3025.4520000000002</v>
      </c>
      <c r="M212" s="15">
        <f t="shared" si="46"/>
        <v>999999999</v>
      </c>
      <c r="N212" s="15">
        <f t="shared" si="47"/>
        <v>999999999</v>
      </c>
      <c r="O212" s="15">
        <f t="shared" si="48"/>
        <v>999999999</v>
      </c>
      <c r="P212" s="15">
        <f t="shared" si="49"/>
        <v>999999999</v>
      </c>
      <c r="Q212" s="15">
        <f t="shared" si="50"/>
        <v>999999999</v>
      </c>
      <c r="R212" s="15">
        <f t="shared" si="51"/>
        <v>999999999</v>
      </c>
      <c r="S212" s="15">
        <v>3025452</v>
      </c>
      <c r="T212" s="15">
        <v>10000000</v>
      </c>
      <c r="U212" s="15">
        <v>9000000</v>
      </c>
      <c r="V212" s="15">
        <v>2000</v>
      </c>
      <c r="W212" s="15">
        <v>5</v>
      </c>
      <c r="X212" s="20" t="s">
        <v>76</v>
      </c>
      <c r="Y212" s="16">
        <v>6.9444444444444441E-3</v>
      </c>
      <c r="Z212" s="15">
        <v>4</v>
      </c>
      <c r="AA212" s="15">
        <v>66</v>
      </c>
      <c r="AB212" s="15" t="s">
        <v>3</v>
      </c>
      <c r="AC212" s="15">
        <v>4</v>
      </c>
      <c r="AD212" s="15">
        <v>7245</v>
      </c>
      <c r="AE212" s="15">
        <v>9603</v>
      </c>
      <c r="AF212" s="15" t="s">
        <v>5</v>
      </c>
      <c r="AG212" s="15">
        <v>150</v>
      </c>
      <c r="AH212" s="15">
        <v>5000</v>
      </c>
      <c r="AI212" s="15" t="s">
        <v>2</v>
      </c>
      <c r="AJ212" s="15">
        <v>1</v>
      </c>
      <c r="AK212" s="15">
        <v>12</v>
      </c>
      <c r="AL212" s="15">
        <v>20</v>
      </c>
      <c r="AM212" s="15" t="s">
        <v>7</v>
      </c>
      <c r="AN212" s="15">
        <v>25</v>
      </c>
      <c r="AO212" s="15">
        <v>832</v>
      </c>
      <c r="AP212" s="15" t="s">
        <v>4</v>
      </c>
      <c r="AQ212" s="15">
        <v>8</v>
      </c>
      <c r="AR212" s="15">
        <v>50</v>
      </c>
      <c r="AS212" s="15">
        <v>206</v>
      </c>
      <c r="AT212" s="15" t="s">
        <v>71</v>
      </c>
      <c r="AU212" s="15">
        <v>15</v>
      </c>
      <c r="AV212" s="15">
        <v>500</v>
      </c>
      <c r="AW212" s="15" t="s">
        <v>3</v>
      </c>
      <c r="AX212" s="15">
        <v>6</v>
      </c>
      <c r="AY212" s="15">
        <v>252</v>
      </c>
      <c r="AZ212" s="15">
        <v>716</v>
      </c>
      <c r="BA212" s="15">
        <v>6</v>
      </c>
      <c r="BB212" s="15">
        <v>268</v>
      </c>
      <c r="BD212" s="12">
        <f>'Исходные данные'!$AG213*'Исходные данные'!AK213+'Исходные данные'!$AN213*'Исходные данные'!AR213+'Исходные данные'!$AU213*'Исходные данные'!AY213</f>
        <v>774</v>
      </c>
      <c r="BE212" s="12">
        <f>'Исходные данные'!$AG213*'Исходные данные'!AL213+'Исходные данные'!$AN213*'Исходные данные'!AS213+'Исходные данные'!$AU213*'Исходные данные'!AZ213</f>
        <v>2298</v>
      </c>
      <c r="BF212" s="12">
        <f t="shared" si="42"/>
        <v>2268</v>
      </c>
      <c r="BG212" s="12">
        <f t="shared" si="42"/>
        <v>3780</v>
      </c>
    </row>
    <row r="213" spans="1:59">
      <c r="A213" s="15" t="s">
        <v>503</v>
      </c>
      <c r="B213" s="15" t="s">
        <v>137</v>
      </c>
      <c r="C213" s="15" t="s">
        <v>137</v>
      </c>
      <c r="E213" s="15" t="s">
        <v>128</v>
      </c>
      <c r="F213" s="15">
        <f t="shared" si="55"/>
        <v>999999999</v>
      </c>
      <c r="G213" s="15">
        <f t="shared" si="54"/>
        <v>999999999</v>
      </c>
      <c r="H213" s="15">
        <f t="shared" si="53"/>
        <v>999999999</v>
      </c>
      <c r="I213" s="15">
        <f t="shared" si="52"/>
        <v>999999999</v>
      </c>
      <c r="J213" s="15">
        <f t="shared" si="43"/>
        <v>999999999</v>
      </c>
      <c r="K213" s="15">
        <f t="shared" si="44"/>
        <v>999999999</v>
      </c>
      <c r="L213" s="15">
        <f t="shared" si="45"/>
        <v>603.79200000000003</v>
      </c>
      <c r="M213" s="15">
        <f t="shared" si="46"/>
        <v>551.85199999999998</v>
      </c>
      <c r="N213" s="15">
        <f t="shared" si="47"/>
        <v>525.88400000000001</v>
      </c>
      <c r="O213" s="15">
        <f t="shared" si="48"/>
        <v>999999999</v>
      </c>
      <c r="P213" s="15">
        <f t="shared" si="49"/>
        <v>999999999</v>
      </c>
      <c r="Q213" s="15">
        <f t="shared" si="50"/>
        <v>999999999</v>
      </c>
      <c r="R213" s="15">
        <f t="shared" si="51"/>
        <v>999999999</v>
      </c>
      <c r="S213" s="15">
        <v>603792</v>
      </c>
      <c r="T213" s="15">
        <v>10000000</v>
      </c>
      <c r="U213" s="15">
        <v>9000000</v>
      </c>
      <c r="V213" s="15">
        <v>2000</v>
      </c>
      <c r="W213" s="15">
        <v>5</v>
      </c>
      <c r="X213" s="20" t="s">
        <v>30</v>
      </c>
      <c r="Y213" s="16">
        <v>8.3333333333333339E-4</v>
      </c>
      <c r="Z213" s="15">
        <v>18</v>
      </c>
      <c r="AA213" s="15">
        <v>3332</v>
      </c>
      <c r="AB213" s="15" t="s">
        <v>2</v>
      </c>
      <c r="AC213" s="15">
        <v>1</v>
      </c>
      <c r="AD213" s="15">
        <v>126</v>
      </c>
      <c r="AE213" s="15">
        <v>210</v>
      </c>
      <c r="AF213" s="15" t="s">
        <v>5</v>
      </c>
      <c r="AG213" s="15">
        <v>18</v>
      </c>
      <c r="AH213" s="15">
        <v>5000</v>
      </c>
      <c r="AI213" s="15" t="s">
        <v>2</v>
      </c>
      <c r="AJ213" s="15">
        <v>1</v>
      </c>
      <c r="AK213" s="15">
        <v>12</v>
      </c>
      <c r="AL213" s="15">
        <v>20</v>
      </c>
      <c r="AM213" s="15" t="s">
        <v>7</v>
      </c>
      <c r="AN213" s="15">
        <v>3</v>
      </c>
      <c r="AO213" s="15">
        <v>832</v>
      </c>
      <c r="AP213" s="15" t="s">
        <v>4</v>
      </c>
      <c r="AQ213" s="15">
        <v>8</v>
      </c>
      <c r="AR213" s="15">
        <v>50</v>
      </c>
      <c r="AS213" s="15">
        <v>206</v>
      </c>
      <c r="AT213" s="15" t="s">
        <v>24</v>
      </c>
      <c r="AU213" s="15">
        <v>12</v>
      </c>
      <c r="AV213" s="15">
        <v>3332</v>
      </c>
      <c r="AW213" s="15" t="s">
        <v>3</v>
      </c>
      <c r="AX213" s="15">
        <v>4</v>
      </c>
      <c r="AY213" s="15">
        <v>34</v>
      </c>
      <c r="AZ213" s="15">
        <v>110</v>
      </c>
      <c r="BA213" s="15">
        <v>6</v>
      </c>
      <c r="BB213" s="15">
        <v>31</v>
      </c>
      <c r="BD213" s="12">
        <f>'Исходные данные'!$AG214*'Исходные данные'!AK214+'Исходные данные'!$AN214*'Исходные данные'!AR214+'Исходные данные'!$AU214*'Исходные данные'!AY214</f>
        <v>936</v>
      </c>
      <c r="BE213" s="12">
        <f>'Исходные данные'!$AG214*'Исходные данные'!AL214+'Исходные данные'!$AN214*'Исходные данные'!AS214+'Исходные данные'!$AU214*'Исходные данные'!AZ214</f>
        <v>2160</v>
      </c>
      <c r="BF213" s="12">
        <f t="shared" si="42"/>
        <v>2268</v>
      </c>
      <c r="BG213" s="12">
        <f t="shared" si="42"/>
        <v>3780</v>
      </c>
    </row>
    <row r="214" spans="1:59">
      <c r="A214" s="15" t="s">
        <v>504</v>
      </c>
      <c r="B214" s="15" t="s">
        <v>137</v>
      </c>
      <c r="C214" s="15" t="s">
        <v>137</v>
      </c>
      <c r="E214" s="15" t="s">
        <v>129</v>
      </c>
      <c r="F214" s="15">
        <f t="shared" si="55"/>
        <v>999999999</v>
      </c>
      <c r="G214" s="15">
        <f t="shared" si="54"/>
        <v>999999999</v>
      </c>
      <c r="H214" s="15">
        <f t="shared" si="53"/>
        <v>999999999</v>
      </c>
      <c r="I214" s="15">
        <f t="shared" si="52"/>
        <v>999999999</v>
      </c>
      <c r="J214" s="15">
        <f t="shared" si="43"/>
        <v>999999999</v>
      </c>
      <c r="K214" s="15">
        <f t="shared" si="44"/>
        <v>603.79200000000003</v>
      </c>
      <c r="L214" s="15">
        <f t="shared" si="45"/>
        <v>551.85199999999998</v>
      </c>
      <c r="M214" s="15">
        <f t="shared" si="46"/>
        <v>525.88400000000001</v>
      </c>
      <c r="N214" s="15">
        <f t="shared" si="47"/>
        <v>999999999</v>
      </c>
      <c r="O214" s="15">
        <f t="shared" si="48"/>
        <v>999999999</v>
      </c>
      <c r="P214" s="15">
        <f t="shared" si="49"/>
        <v>999999999</v>
      </c>
      <c r="Q214" s="15">
        <f t="shared" si="50"/>
        <v>999999999</v>
      </c>
      <c r="R214" s="15">
        <f t="shared" si="51"/>
        <v>999999999</v>
      </c>
      <c r="S214" s="15">
        <v>551852</v>
      </c>
      <c r="T214" s="15">
        <v>10000000</v>
      </c>
      <c r="U214" s="15">
        <v>9000000</v>
      </c>
      <c r="V214" s="15">
        <v>2000</v>
      </c>
      <c r="W214" s="15">
        <v>5</v>
      </c>
      <c r="X214" s="20" t="s">
        <v>30</v>
      </c>
      <c r="Y214" s="16">
        <v>8.3333333333333339E-4</v>
      </c>
      <c r="Z214" s="15">
        <v>18</v>
      </c>
      <c r="AA214" s="15">
        <v>3332</v>
      </c>
      <c r="AB214" s="15" t="s">
        <v>2</v>
      </c>
      <c r="AC214" s="15">
        <v>1</v>
      </c>
      <c r="AD214" s="15">
        <v>126</v>
      </c>
      <c r="AE214" s="15">
        <v>210</v>
      </c>
      <c r="AF214" s="15" t="s">
        <v>5</v>
      </c>
      <c r="AG214" s="15">
        <v>18</v>
      </c>
      <c r="AH214" s="15">
        <v>5000</v>
      </c>
      <c r="AI214" s="15" t="s">
        <v>2</v>
      </c>
      <c r="AJ214" s="15">
        <v>1</v>
      </c>
      <c r="AK214" s="15">
        <v>12</v>
      </c>
      <c r="AL214" s="15">
        <v>20</v>
      </c>
      <c r="AM214" s="15" t="s">
        <v>7</v>
      </c>
      <c r="AN214" s="15">
        <v>3</v>
      </c>
      <c r="AO214" s="15">
        <v>832</v>
      </c>
      <c r="AP214" s="15" t="s">
        <v>4</v>
      </c>
      <c r="AQ214" s="15">
        <v>8</v>
      </c>
      <c r="AR214" s="15">
        <v>50</v>
      </c>
      <c r="AS214" s="15">
        <v>206</v>
      </c>
      <c r="AT214" s="15" t="s">
        <v>9</v>
      </c>
      <c r="AU214" s="15">
        <v>3</v>
      </c>
      <c r="AV214" s="15">
        <v>832</v>
      </c>
      <c r="AW214" s="15" t="s">
        <v>3</v>
      </c>
      <c r="AX214" s="15">
        <v>5</v>
      </c>
      <c r="AY214" s="15">
        <v>190</v>
      </c>
      <c r="AZ214" s="15">
        <v>394</v>
      </c>
      <c r="BA214" s="15">
        <v>6</v>
      </c>
      <c r="BB214" s="15">
        <v>34</v>
      </c>
      <c r="BD214" s="12">
        <f>'Исходные данные'!$AG215*'Исходные данные'!AK215+'Исходные данные'!$AN215*'Исходные данные'!AR215+'Исходные данные'!$AU215*'Исходные данные'!AY215</f>
        <v>678</v>
      </c>
      <c r="BE214" s="12">
        <f>'Исходные данные'!$AG215*'Исходные данные'!AL215+'Исходные данные'!$AN215*'Исходные данные'!AS215+'Исходные данные'!$AU215*'Исходные данные'!AZ215</f>
        <v>2394</v>
      </c>
      <c r="BF214" s="12">
        <f t="shared" si="42"/>
        <v>2268</v>
      </c>
      <c r="BG214" s="12">
        <f t="shared" si="42"/>
        <v>3780</v>
      </c>
    </row>
    <row r="215" spans="1:59">
      <c r="A215" s="15" t="s">
        <v>505</v>
      </c>
      <c r="B215" s="15" t="s">
        <v>137</v>
      </c>
      <c r="C215" s="15" t="s">
        <v>137</v>
      </c>
      <c r="E215" s="15" t="s">
        <v>132</v>
      </c>
      <c r="F215" s="15">
        <f t="shared" si="55"/>
        <v>999999999</v>
      </c>
      <c r="G215" s="15">
        <f t="shared" si="54"/>
        <v>999999999</v>
      </c>
      <c r="H215" s="15">
        <f t="shared" si="53"/>
        <v>999999999</v>
      </c>
      <c r="I215" s="15">
        <f t="shared" si="52"/>
        <v>999999999</v>
      </c>
      <c r="J215" s="15">
        <f t="shared" si="43"/>
        <v>603.79200000000003</v>
      </c>
      <c r="K215" s="15">
        <f t="shared" si="44"/>
        <v>551.85199999999998</v>
      </c>
      <c r="L215" s="15">
        <f t="shared" si="45"/>
        <v>525.88400000000001</v>
      </c>
      <c r="M215" s="15">
        <f t="shared" si="46"/>
        <v>999999999</v>
      </c>
      <c r="N215" s="15">
        <f t="shared" si="47"/>
        <v>999999999</v>
      </c>
      <c r="O215" s="15">
        <f t="shared" si="48"/>
        <v>999999999</v>
      </c>
      <c r="P215" s="15">
        <f t="shared" si="49"/>
        <v>999999999</v>
      </c>
      <c r="Q215" s="15">
        <f t="shared" si="50"/>
        <v>999999999</v>
      </c>
      <c r="R215" s="15">
        <f t="shared" si="51"/>
        <v>999999999</v>
      </c>
      <c r="S215" s="15">
        <v>525884</v>
      </c>
      <c r="T215" s="15">
        <v>10000000</v>
      </c>
      <c r="U215" s="15">
        <v>9000000</v>
      </c>
      <c r="V215" s="15">
        <v>2000</v>
      </c>
      <c r="W215" s="15">
        <v>5</v>
      </c>
      <c r="X215" s="20" t="s">
        <v>30</v>
      </c>
      <c r="Y215" s="16">
        <v>8.3333333333333339E-4</v>
      </c>
      <c r="Z215" s="15">
        <v>18</v>
      </c>
      <c r="AA215" s="15">
        <v>3332</v>
      </c>
      <c r="AB215" s="15" t="s">
        <v>2</v>
      </c>
      <c r="AC215" s="15">
        <v>1</v>
      </c>
      <c r="AD215" s="15">
        <v>126</v>
      </c>
      <c r="AE215" s="15">
        <v>210</v>
      </c>
      <c r="AF215" s="15" t="s">
        <v>5</v>
      </c>
      <c r="AG215" s="15">
        <v>18</v>
      </c>
      <c r="AH215" s="15">
        <v>5000</v>
      </c>
      <c r="AI215" s="15" t="s">
        <v>2</v>
      </c>
      <c r="AJ215" s="15">
        <v>1</v>
      </c>
      <c r="AK215" s="15">
        <v>12</v>
      </c>
      <c r="AL215" s="15">
        <v>20</v>
      </c>
      <c r="AM215" s="15" t="s">
        <v>7</v>
      </c>
      <c r="AN215" s="15">
        <v>3</v>
      </c>
      <c r="AO215" s="15">
        <v>832</v>
      </c>
      <c r="AP215" s="15" t="s">
        <v>4</v>
      </c>
      <c r="AQ215" s="15">
        <v>8</v>
      </c>
      <c r="AR215" s="15">
        <v>50</v>
      </c>
      <c r="AS215" s="15">
        <v>206</v>
      </c>
      <c r="AT215" s="15" t="s">
        <v>73</v>
      </c>
      <c r="AU215" s="15">
        <v>12</v>
      </c>
      <c r="AV215" s="15">
        <v>3332</v>
      </c>
      <c r="AW215" s="15" t="s">
        <v>3</v>
      </c>
      <c r="AX215" s="15">
        <v>3</v>
      </c>
      <c r="AY215" s="15">
        <v>26</v>
      </c>
      <c r="AZ215" s="15">
        <v>118</v>
      </c>
      <c r="BA215" s="15">
        <v>6</v>
      </c>
      <c r="BB215" s="15">
        <v>41</v>
      </c>
      <c r="BD215" s="12">
        <f>'Исходные данные'!$AG216*'Исходные данные'!AK216+'Исходные данные'!$AN216*'Исходные данные'!AR216+'Исходные данные'!$AU216*'Исходные данные'!AY216</f>
        <v>774</v>
      </c>
      <c r="BE215" s="12">
        <f>'Исходные данные'!$AG216*'Исходные данные'!AL216+'Исходные данные'!$AN216*'Исходные данные'!AS216+'Исходные данные'!$AU216*'Исходные данные'!AZ216</f>
        <v>2298</v>
      </c>
      <c r="BF215" s="12">
        <f t="shared" si="42"/>
        <v>3237</v>
      </c>
      <c r="BG215" s="12">
        <f t="shared" si="42"/>
        <v>4851</v>
      </c>
    </row>
    <row r="216" spans="1:59">
      <c r="A216" s="15" t="s">
        <v>506</v>
      </c>
      <c r="B216" s="15" t="s">
        <v>138</v>
      </c>
      <c r="C216" s="15" t="s">
        <v>138</v>
      </c>
      <c r="E216" s="15" t="s">
        <v>128</v>
      </c>
      <c r="F216" s="15">
        <f t="shared" si="55"/>
        <v>999999999</v>
      </c>
      <c r="G216" s="15">
        <f t="shared" si="54"/>
        <v>999999999</v>
      </c>
      <c r="H216" s="15">
        <f t="shared" si="53"/>
        <v>999999999</v>
      </c>
      <c r="I216" s="15">
        <f t="shared" si="52"/>
        <v>999999999</v>
      </c>
      <c r="J216" s="15">
        <f t="shared" si="43"/>
        <v>999999999</v>
      </c>
      <c r="K216" s="15">
        <f t="shared" si="44"/>
        <v>999999999</v>
      </c>
      <c r="L216" s="15">
        <f t="shared" si="45"/>
        <v>1525.712</v>
      </c>
      <c r="M216" s="15">
        <f t="shared" si="46"/>
        <v>1447.8040000000001</v>
      </c>
      <c r="N216" s="15">
        <f t="shared" si="47"/>
        <v>1675.0360000000001</v>
      </c>
      <c r="O216" s="15">
        <f t="shared" si="48"/>
        <v>999999999</v>
      </c>
      <c r="P216" s="15">
        <f t="shared" si="49"/>
        <v>999999999</v>
      </c>
      <c r="Q216" s="15">
        <f t="shared" si="50"/>
        <v>999999999</v>
      </c>
      <c r="R216" s="15">
        <f t="shared" si="51"/>
        <v>999999999</v>
      </c>
      <c r="S216" s="15">
        <v>1525712</v>
      </c>
      <c r="T216" s="15">
        <v>10000000</v>
      </c>
      <c r="U216" s="15">
        <v>9000000</v>
      </c>
      <c r="V216" s="15">
        <v>2000</v>
      </c>
      <c r="W216" s="15">
        <v>5</v>
      </c>
      <c r="X216" s="20" t="s">
        <v>31</v>
      </c>
      <c r="Y216" s="16">
        <v>8.3333333333333339E-4</v>
      </c>
      <c r="Z216" s="15">
        <v>3</v>
      </c>
      <c r="AA216" s="15">
        <v>416</v>
      </c>
      <c r="AB216" s="15" t="s">
        <v>2</v>
      </c>
      <c r="AC216" s="15">
        <v>2</v>
      </c>
      <c r="AD216" s="15">
        <v>1079</v>
      </c>
      <c r="AE216" s="15">
        <v>1617</v>
      </c>
      <c r="AF216" s="15" t="s">
        <v>5</v>
      </c>
      <c r="AG216" s="15">
        <v>18</v>
      </c>
      <c r="AH216" s="15">
        <v>5000</v>
      </c>
      <c r="AI216" s="15" t="s">
        <v>2</v>
      </c>
      <c r="AJ216" s="15">
        <v>1</v>
      </c>
      <c r="AK216" s="15">
        <v>12</v>
      </c>
      <c r="AL216" s="15">
        <v>20</v>
      </c>
      <c r="AM216" s="15" t="s">
        <v>7</v>
      </c>
      <c r="AN216" s="15">
        <v>3</v>
      </c>
      <c r="AO216" s="15">
        <v>832</v>
      </c>
      <c r="AP216" s="15" t="s">
        <v>4</v>
      </c>
      <c r="AQ216" s="15">
        <v>8</v>
      </c>
      <c r="AR216" s="15">
        <v>50</v>
      </c>
      <c r="AS216" s="15">
        <v>206</v>
      </c>
      <c r="AT216" s="15" t="s">
        <v>24</v>
      </c>
      <c r="AU216" s="15">
        <v>12</v>
      </c>
      <c r="AV216" s="15">
        <v>3332</v>
      </c>
      <c r="AW216" s="15" t="s">
        <v>3</v>
      </c>
      <c r="AX216" s="15">
        <v>4</v>
      </c>
      <c r="AY216" s="15">
        <v>34</v>
      </c>
      <c r="AZ216" s="15">
        <v>110</v>
      </c>
      <c r="BA216" s="15">
        <v>6</v>
      </c>
      <c r="BB216" s="15">
        <v>32</v>
      </c>
      <c r="BD216" s="12">
        <f>'Исходные данные'!$AG217*'Исходные данные'!AK217+'Исходные данные'!$AN217*'Исходные данные'!AR217+'Исходные данные'!$AU217*'Исходные данные'!AY217</f>
        <v>1426</v>
      </c>
      <c r="BE216" s="12">
        <f>'Исходные данные'!$AG217*'Исходные данные'!AL217+'Исходные данные'!$AN217*'Исходные данные'!AS217+'Исходные данные'!$AU217*'Исходные данные'!AZ217</f>
        <v>3726</v>
      </c>
      <c r="BF216" s="12">
        <f t="shared" si="42"/>
        <v>5395</v>
      </c>
      <c r="BG216" s="12">
        <f t="shared" si="42"/>
        <v>8085</v>
      </c>
    </row>
    <row r="217" spans="1:59">
      <c r="A217" s="15" t="s">
        <v>507</v>
      </c>
      <c r="B217" s="15" t="s">
        <v>138</v>
      </c>
      <c r="C217" s="15" t="s">
        <v>138</v>
      </c>
      <c r="E217" s="15" t="s">
        <v>130</v>
      </c>
      <c r="F217" s="15">
        <f t="shared" si="55"/>
        <v>999999999</v>
      </c>
      <c r="G217" s="15">
        <f t="shared" si="54"/>
        <v>999999999</v>
      </c>
      <c r="H217" s="15">
        <f t="shared" si="53"/>
        <v>999999999</v>
      </c>
      <c r="I217" s="15">
        <f t="shared" si="52"/>
        <v>999999999</v>
      </c>
      <c r="J217" s="15">
        <f t="shared" si="43"/>
        <v>999999999</v>
      </c>
      <c r="K217" s="15">
        <f t="shared" si="44"/>
        <v>1525.712</v>
      </c>
      <c r="L217" s="15">
        <f t="shared" si="45"/>
        <v>1447.8040000000001</v>
      </c>
      <c r="M217" s="15">
        <f t="shared" si="46"/>
        <v>1675.0360000000001</v>
      </c>
      <c r="N217" s="15">
        <f t="shared" si="47"/>
        <v>999999999</v>
      </c>
      <c r="O217" s="15">
        <f t="shared" si="48"/>
        <v>999999999</v>
      </c>
      <c r="P217" s="15">
        <f t="shared" si="49"/>
        <v>999999999</v>
      </c>
      <c r="Q217" s="15">
        <f t="shared" si="50"/>
        <v>999999999</v>
      </c>
      <c r="R217" s="15">
        <f t="shared" si="51"/>
        <v>999999999</v>
      </c>
      <c r="S217" s="15">
        <v>1447804</v>
      </c>
      <c r="T217" s="15">
        <v>10000000</v>
      </c>
      <c r="U217" s="15">
        <v>9000000</v>
      </c>
      <c r="V217" s="15">
        <v>2000</v>
      </c>
      <c r="W217" s="15">
        <v>5</v>
      </c>
      <c r="X217" s="20" t="s">
        <v>31</v>
      </c>
      <c r="Y217" s="16">
        <v>1.3888888888888889E-3</v>
      </c>
      <c r="Z217" s="15">
        <v>5</v>
      </c>
      <c r="AA217" s="15">
        <v>416</v>
      </c>
      <c r="AB217" s="15" t="s">
        <v>2</v>
      </c>
      <c r="AC217" s="15">
        <v>2</v>
      </c>
      <c r="AD217" s="15">
        <v>1079</v>
      </c>
      <c r="AE217" s="15">
        <v>1617</v>
      </c>
      <c r="AF217" s="15" t="s">
        <v>5</v>
      </c>
      <c r="AG217" s="15">
        <v>30</v>
      </c>
      <c r="AH217" s="15">
        <v>5000</v>
      </c>
      <c r="AI217" s="15" t="s">
        <v>2</v>
      </c>
      <c r="AJ217" s="15">
        <v>1</v>
      </c>
      <c r="AK217" s="15">
        <v>12</v>
      </c>
      <c r="AL217" s="15">
        <v>20</v>
      </c>
      <c r="AM217" s="15" t="s">
        <v>7</v>
      </c>
      <c r="AN217" s="15">
        <v>5</v>
      </c>
      <c r="AO217" s="15">
        <v>832</v>
      </c>
      <c r="AP217" s="15" t="s">
        <v>4</v>
      </c>
      <c r="AQ217" s="15">
        <v>8</v>
      </c>
      <c r="AR217" s="15">
        <v>50</v>
      </c>
      <c r="AS217" s="15">
        <v>206</v>
      </c>
      <c r="AT217" s="15" t="s">
        <v>10</v>
      </c>
      <c r="AU217" s="15">
        <v>4</v>
      </c>
      <c r="AV217" s="15">
        <v>666</v>
      </c>
      <c r="AW217" s="15" t="s">
        <v>2</v>
      </c>
      <c r="AX217" s="15">
        <v>4</v>
      </c>
      <c r="AY217" s="15">
        <v>204</v>
      </c>
      <c r="AZ217" s="15">
        <v>524</v>
      </c>
      <c r="BA217" s="15">
        <v>6</v>
      </c>
      <c r="BB217" s="15">
        <v>36</v>
      </c>
      <c r="BD217" s="12">
        <f>'Исходные данные'!$AG218*'Исходные данные'!AK218+'Исходные данные'!$AN218*'Исходные данные'!AR218+'Исходные данные'!$AU218*'Исходные данные'!AY218</f>
        <v>1366</v>
      </c>
      <c r="BE217" s="12">
        <f>'Исходные данные'!$AG218*'Исходные данные'!AL218+'Исходные данные'!$AN218*'Исходные данные'!AS218+'Исходные данные'!$AU218*'Исходные данные'!AZ218</f>
        <v>3778</v>
      </c>
      <c r="BF217" s="12">
        <f t="shared" si="42"/>
        <v>5395</v>
      </c>
      <c r="BG217" s="12">
        <f t="shared" si="42"/>
        <v>8085</v>
      </c>
    </row>
    <row r="218" spans="1:59">
      <c r="A218" s="15" t="s">
        <v>508</v>
      </c>
      <c r="B218" s="15" t="s">
        <v>138</v>
      </c>
      <c r="C218" s="15" t="s">
        <v>138</v>
      </c>
      <c r="E218" s="15" t="s">
        <v>131</v>
      </c>
      <c r="F218" s="15">
        <f t="shared" si="55"/>
        <v>999999999</v>
      </c>
      <c r="G218" s="15">
        <f t="shared" si="54"/>
        <v>999999999</v>
      </c>
      <c r="H218" s="15">
        <f t="shared" si="53"/>
        <v>999999999</v>
      </c>
      <c r="I218" s="15">
        <f t="shared" si="52"/>
        <v>999999999</v>
      </c>
      <c r="J218" s="15">
        <f t="shared" si="43"/>
        <v>1525.712</v>
      </c>
      <c r="K218" s="15">
        <f t="shared" si="44"/>
        <v>1447.8040000000001</v>
      </c>
      <c r="L218" s="15">
        <f t="shared" si="45"/>
        <v>1675.0360000000001</v>
      </c>
      <c r="M218" s="15">
        <f t="shared" si="46"/>
        <v>999999999</v>
      </c>
      <c r="N218" s="15">
        <f t="shared" si="47"/>
        <v>999999999</v>
      </c>
      <c r="O218" s="15">
        <f t="shared" si="48"/>
        <v>999999999</v>
      </c>
      <c r="P218" s="15">
        <f t="shared" si="49"/>
        <v>999999999</v>
      </c>
      <c r="Q218" s="15">
        <f t="shared" si="50"/>
        <v>999999999</v>
      </c>
      <c r="R218" s="15">
        <f t="shared" si="51"/>
        <v>999999999</v>
      </c>
      <c r="S218" s="15">
        <v>1675036</v>
      </c>
      <c r="T218" s="15">
        <v>10000000</v>
      </c>
      <c r="U218" s="15">
        <v>9000000</v>
      </c>
      <c r="V218" s="15">
        <v>2000</v>
      </c>
      <c r="W218" s="15">
        <v>5</v>
      </c>
      <c r="X218" s="20" t="s">
        <v>31</v>
      </c>
      <c r="Y218" s="16">
        <v>1.3888888888888889E-3</v>
      </c>
      <c r="Z218" s="15">
        <v>5</v>
      </c>
      <c r="AA218" s="15">
        <v>416</v>
      </c>
      <c r="AB218" s="15" t="s">
        <v>2</v>
      </c>
      <c r="AC218" s="15">
        <v>2</v>
      </c>
      <c r="AD218" s="15">
        <v>1079</v>
      </c>
      <c r="AE218" s="15">
        <v>1617</v>
      </c>
      <c r="AF218" s="15" t="s">
        <v>5</v>
      </c>
      <c r="AG218" s="15">
        <v>30</v>
      </c>
      <c r="AH218" s="15">
        <v>5000</v>
      </c>
      <c r="AI218" s="15" t="s">
        <v>2</v>
      </c>
      <c r="AJ218" s="15">
        <v>1</v>
      </c>
      <c r="AK218" s="15">
        <v>12</v>
      </c>
      <c r="AL218" s="15">
        <v>20</v>
      </c>
      <c r="AM218" s="15" t="s">
        <v>7</v>
      </c>
      <c r="AN218" s="15">
        <v>5</v>
      </c>
      <c r="AO218" s="15">
        <v>832</v>
      </c>
      <c r="AP218" s="15" t="s">
        <v>4</v>
      </c>
      <c r="AQ218" s="15">
        <v>8</v>
      </c>
      <c r="AR218" s="15">
        <v>50</v>
      </c>
      <c r="AS218" s="15">
        <v>206</v>
      </c>
      <c r="AT218" s="15" t="s">
        <v>71</v>
      </c>
      <c r="AU218" s="15">
        <v>3</v>
      </c>
      <c r="AV218" s="15">
        <v>500</v>
      </c>
      <c r="AW218" s="15" t="s">
        <v>3</v>
      </c>
      <c r="AX218" s="15">
        <v>6</v>
      </c>
      <c r="AY218" s="15">
        <v>252</v>
      </c>
      <c r="AZ218" s="15">
        <v>716</v>
      </c>
      <c r="BA218" s="15">
        <v>6</v>
      </c>
      <c r="BB218" s="15">
        <v>38</v>
      </c>
      <c r="BD218" s="12">
        <f>'Исходные данные'!$AG219*'Исходные данные'!AK219+'Исходные данные'!$AN219*'Исходные данные'!AR219+'Исходные данные'!$AU219*'Исходные данные'!AY219</f>
        <v>774</v>
      </c>
      <c r="BE218" s="12">
        <f>'Исходные данные'!$AG219*'Исходные данные'!AL219+'Исходные данные'!$AN219*'Исходные данные'!AS219+'Исходные данные'!$AU219*'Исходные данные'!AZ219</f>
        <v>2298</v>
      </c>
      <c r="BF218" s="12">
        <f t="shared" si="42"/>
        <v>2052</v>
      </c>
      <c r="BG218" s="12">
        <f t="shared" si="42"/>
        <v>3324</v>
      </c>
    </row>
    <row r="219" spans="1:59">
      <c r="A219" s="15" t="s">
        <v>509</v>
      </c>
      <c r="B219" s="15" t="s">
        <v>225</v>
      </c>
      <c r="C219" s="15" t="s">
        <v>225</v>
      </c>
      <c r="E219" s="15" t="s">
        <v>128</v>
      </c>
      <c r="F219" s="15">
        <f t="shared" si="55"/>
        <v>999999999</v>
      </c>
      <c r="G219" s="15">
        <f t="shared" si="54"/>
        <v>999999999</v>
      </c>
      <c r="H219" s="15">
        <f t="shared" si="53"/>
        <v>999999999</v>
      </c>
      <c r="I219" s="15">
        <f t="shared" si="52"/>
        <v>999999999</v>
      </c>
      <c r="J219" s="15">
        <f t="shared" si="43"/>
        <v>999999999</v>
      </c>
      <c r="K219" s="15">
        <f t="shared" si="44"/>
        <v>999999999</v>
      </c>
      <c r="L219" s="15">
        <f t="shared" si="45"/>
        <v>714.16399999999999</v>
      </c>
      <c r="M219" s="15">
        <f t="shared" si="46"/>
        <v>999999999</v>
      </c>
      <c r="N219" s="15">
        <f t="shared" si="47"/>
        <v>999999999</v>
      </c>
      <c r="O219" s="15">
        <f t="shared" si="48"/>
        <v>999999999</v>
      </c>
      <c r="P219" s="15">
        <f t="shared" si="49"/>
        <v>999999999</v>
      </c>
      <c r="Q219" s="15">
        <f t="shared" si="50"/>
        <v>999999999</v>
      </c>
      <c r="R219" s="15">
        <f t="shared" si="51"/>
        <v>999999999</v>
      </c>
      <c r="S219" s="15">
        <v>714164</v>
      </c>
      <c r="T219" s="15">
        <v>10000000</v>
      </c>
      <c r="U219" s="15">
        <v>9000000</v>
      </c>
      <c r="V219" s="15">
        <v>2000</v>
      </c>
      <c r="W219" s="15">
        <v>5</v>
      </c>
      <c r="X219" s="20" t="s">
        <v>75</v>
      </c>
      <c r="Y219" s="16">
        <v>8.3333333333333339E-4</v>
      </c>
      <c r="Z219" s="15">
        <v>12</v>
      </c>
      <c r="AA219" s="15">
        <v>2500</v>
      </c>
      <c r="AB219" s="15" t="s">
        <v>2</v>
      </c>
      <c r="AC219" s="15">
        <v>1</v>
      </c>
      <c r="AD219" s="15">
        <v>171</v>
      </c>
      <c r="AE219" s="15">
        <v>277</v>
      </c>
      <c r="AF219" s="15" t="s">
        <v>5</v>
      </c>
      <c r="AG219" s="15">
        <v>18</v>
      </c>
      <c r="AH219" s="15">
        <v>5000</v>
      </c>
      <c r="AI219" s="15" t="s">
        <v>2</v>
      </c>
      <c r="AJ219" s="15">
        <v>1</v>
      </c>
      <c r="AK219" s="15">
        <v>12</v>
      </c>
      <c r="AL219" s="15">
        <v>20</v>
      </c>
      <c r="AM219" s="15" t="s">
        <v>7</v>
      </c>
      <c r="AN219" s="15">
        <v>3</v>
      </c>
      <c r="AO219" s="15">
        <v>832</v>
      </c>
      <c r="AP219" s="15" t="s">
        <v>4</v>
      </c>
      <c r="AQ219" s="15">
        <v>8</v>
      </c>
      <c r="AR219" s="15">
        <v>50</v>
      </c>
      <c r="AS219" s="15">
        <v>206</v>
      </c>
      <c r="AT219" s="15" t="s">
        <v>24</v>
      </c>
      <c r="AU219" s="15">
        <v>12</v>
      </c>
      <c r="AV219" s="15">
        <v>3332</v>
      </c>
      <c r="AW219" s="15" t="s">
        <v>3</v>
      </c>
      <c r="AX219" s="15">
        <v>4</v>
      </c>
      <c r="AY219" s="15">
        <v>34</v>
      </c>
      <c r="AZ219" s="15">
        <v>110</v>
      </c>
      <c r="BA219" s="15">
        <v>6</v>
      </c>
      <c r="BB219" s="15">
        <v>267</v>
      </c>
      <c r="BD219" s="12">
        <f>'Исходные данные'!$AG220*'Исходные данные'!AK220+'Исходные данные'!$AN220*'Исходные данные'!AR220+'Исходные данные'!$AU220*'Исходные данные'!AY220</f>
        <v>936</v>
      </c>
      <c r="BE219" s="12">
        <f>'Исходные данные'!$AG220*'Исходные данные'!AL220+'Исходные данные'!$AN220*'Исходные данные'!AS220+'Исходные данные'!$AU220*'Исходные данные'!AZ220</f>
        <v>2160</v>
      </c>
      <c r="BF219" s="12">
        <f t="shared" si="42"/>
        <v>3120</v>
      </c>
      <c r="BG219" s="12">
        <f t="shared" si="42"/>
        <v>4976</v>
      </c>
    </row>
    <row r="220" spans="1:59">
      <c r="A220" s="15" t="s">
        <v>510</v>
      </c>
      <c r="B220" s="15" t="s">
        <v>140</v>
      </c>
      <c r="C220" s="15" t="s">
        <v>140</v>
      </c>
      <c r="E220" s="15" t="s">
        <v>129</v>
      </c>
      <c r="F220" s="15">
        <f t="shared" si="55"/>
        <v>999999999</v>
      </c>
      <c r="G220" s="15">
        <f t="shared" si="54"/>
        <v>999999999</v>
      </c>
      <c r="H220" s="15">
        <f t="shared" si="53"/>
        <v>999999999</v>
      </c>
      <c r="I220" s="15">
        <f t="shared" si="52"/>
        <v>999999999</v>
      </c>
      <c r="J220" s="15">
        <f t="shared" si="43"/>
        <v>999999999</v>
      </c>
      <c r="K220" s="15">
        <f t="shared" si="44"/>
        <v>999999999</v>
      </c>
      <c r="L220" s="15">
        <f t="shared" si="45"/>
        <v>1045.2760000000001</v>
      </c>
      <c r="M220" s="15">
        <f t="shared" si="46"/>
        <v>954.38</v>
      </c>
      <c r="N220" s="15">
        <f t="shared" si="47"/>
        <v>999999999</v>
      </c>
      <c r="O220" s="15">
        <f t="shared" si="48"/>
        <v>999999999</v>
      </c>
      <c r="P220" s="15">
        <f t="shared" si="49"/>
        <v>999999999</v>
      </c>
      <c r="Q220" s="15">
        <f t="shared" si="50"/>
        <v>999999999</v>
      </c>
      <c r="R220" s="15">
        <f t="shared" si="51"/>
        <v>999999999</v>
      </c>
      <c r="S220" s="15">
        <v>1045276</v>
      </c>
      <c r="T220" s="15">
        <v>10000000</v>
      </c>
      <c r="U220" s="15">
        <v>9000000</v>
      </c>
      <c r="V220" s="15">
        <v>2000</v>
      </c>
      <c r="W220" s="15">
        <v>5</v>
      </c>
      <c r="X220" s="20" t="s">
        <v>33</v>
      </c>
      <c r="Y220" s="16">
        <v>8.3333333333333339E-4</v>
      </c>
      <c r="Z220" s="15">
        <v>4</v>
      </c>
      <c r="AA220" s="15">
        <v>554</v>
      </c>
      <c r="AB220" s="15" t="s">
        <v>2</v>
      </c>
      <c r="AC220" s="15">
        <v>1</v>
      </c>
      <c r="AD220" s="15">
        <v>780</v>
      </c>
      <c r="AE220" s="15">
        <v>1244</v>
      </c>
      <c r="AF220" s="15" t="s">
        <v>5</v>
      </c>
      <c r="AG220" s="15">
        <v>18</v>
      </c>
      <c r="AH220" s="15">
        <v>5000</v>
      </c>
      <c r="AI220" s="15" t="s">
        <v>2</v>
      </c>
      <c r="AJ220" s="15">
        <v>1</v>
      </c>
      <c r="AK220" s="15">
        <v>12</v>
      </c>
      <c r="AL220" s="15">
        <v>20</v>
      </c>
      <c r="AM220" s="15" t="s">
        <v>7</v>
      </c>
      <c r="AN220" s="15">
        <v>3</v>
      </c>
      <c r="AO220" s="15">
        <v>832</v>
      </c>
      <c r="AP220" s="15" t="s">
        <v>4</v>
      </c>
      <c r="AQ220" s="15">
        <v>8</v>
      </c>
      <c r="AR220" s="15">
        <v>50</v>
      </c>
      <c r="AS220" s="15">
        <v>206</v>
      </c>
      <c r="AT220" s="15" t="s">
        <v>9</v>
      </c>
      <c r="AU220" s="15">
        <v>3</v>
      </c>
      <c r="AV220" s="15">
        <v>832</v>
      </c>
      <c r="AW220" s="15" t="s">
        <v>3</v>
      </c>
      <c r="AX220" s="15">
        <v>5</v>
      </c>
      <c r="AY220" s="15">
        <v>190</v>
      </c>
      <c r="AZ220" s="15">
        <v>394</v>
      </c>
      <c r="BA220" s="15">
        <v>6</v>
      </c>
      <c r="BB220" s="15">
        <v>35</v>
      </c>
      <c r="BD220" s="12">
        <f>'Исходные данные'!$AG221*'Исходные данные'!AK221+'Исходные данные'!$AN221*'Исходные данные'!AR221+'Исходные данные'!$AU221*'Исходные данные'!AY221</f>
        <v>4098</v>
      </c>
      <c r="BE220" s="12">
        <f>'Исходные данные'!$AG221*'Исходные данные'!AL221+'Исходные данные'!$AN221*'Исходные данные'!AS221+'Исходные данные'!$AU221*'Исходные данные'!AZ221</f>
        <v>11334</v>
      </c>
      <c r="BF220" s="12">
        <f t="shared" si="42"/>
        <v>15600</v>
      </c>
      <c r="BG220" s="12">
        <f t="shared" si="42"/>
        <v>24880</v>
      </c>
    </row>
    <row r="221" spans="1:59">
      <c r="A221" s="15" t="s">
        <v>511</v>
      </c>
      <c r="B221" s="15" t="s">
        <v>140</v>
      </c>
      <c r="C221" s="15" t="s">
        <v>140</v>
      </c>
      <c r="E221" s="15" t="s">
        <v>131</v>
      </c>
      <c r="F221" s="15">
        <f t="shared" si="55"/>
        <v>999999999</v>
      </c>
      <c r="G221" s="15">
        <f t="shared" si="54"/>
        <v>999999999</v>
      </c>
      <c r="H221" s="15">
        <f t="shared" si="53"/>
        <v>999999999</v>
      </c>
      <c r="I221" s="15">
        <f t="shared" si="52"/>
        <v>999999999</v>
      </c>
      <c r="J221" s="15">
        <f t="shared" si="43"/>
        <v>999999999</v>
      </c>
      <c r="K221" s="15">
        <f t="shared" si="44"/>
        <v>1045.2760000000001</v>
      </c>
      <c r="L221" s="15">
        <f t="shared" si="45"/>
        <v>954.38</v>
      </c>
      <c r="M221" s="15">
        <f t="shared" si="46"/>
        <v>999999999</v>
      </c>
      <c r="N221" s="15">
        <f t="shared" si="47"/>
        <v>999999999</v>
      </c>
      <c r="O221" s="15">
        <f t="shared" si="48"/>
        <v>999999999</v>
      </c>
      <c r="P221" s="15">
        <f t="shared" si="49"/>
        <v>999999999</v>
      </c>
      <c r="Q221" s="15">
        <f t="shared" si="50"/>
        <v>999999999</v>
      </c>
      <c r="R221" s="15">
        <f t="shared" si="51"/>
        <v>999999999</v>
      </c>
      <c r="S221" s="15">
        <v>954380</v>
      </c>
      <c r="T221" s="15">
        <v>10000000</v>
      </c>
      <c r="U221" s="15">
        <v>9000000</v>
      </c>
      <c r="V221" s="15">
        <v>2000</v>
      </c>
      <c r="W221" s="15">
        <v>5</v>
      </c>
      <c r="X221" s="20" t="s">
        <v>33</v>
      </c>
      <c r="Y221" s="16">
        <v>4.1666666666666666E-3</v>
      </c>
      <c r="Z221" s="15">
        <v>20</v>
      </c>
      <c r="AA221" s="15">
        <v>554</v>
      </c>
      <c r="AB221" s="15" t="s">
        <v>2</v>
      </c>
      <c r="AC221" s="15">
        <v>1</v>
      </c>
      <c r="AD221" s="15">
        <v>780</v>
      </c>
      <c r="AE221" s="15">
        <v>1244</v>
      </c>
      <c r="AF221" s="15" t="s">
        <v>5</v>
      </c>
      <c r="AG221" s="15">
        <v>90</v>
      </c>
      <c r="AH221" s="15">
        <v>5000</v>
      </c>
      <c r="AI221" s="15" t="s">
        <v>2</v>
      </c>
      <c r="AJ221" s="15">
        <v>1</v>
      </c>
      <c r="AK221" s="15">
        <v>12</v>
      </c>
      <c r="AL221" s="15">
        <v>20</v>
      </c>
      <c r="AM221" s="15" t="s">
        <v>7</v>
      </c>
      <c r="AN221" s="15">
        <v>15</v>
      </c>
      <c r="AO221" s="15">
        <v>832</v>
      </c>
      <c r="AP221" s="15" t="s">
        <v>4</v>
      </c>
      <c r="AQ221" s="15">
        <v>8</v>
      </c>
      <c r="AR221" s="15">
        <v>50</v>
      </c>
      <c r="AS221" s="15">
        <v>206</v>
      </c>
      <c r="AT221" s="15" t="s">
        <v>71</v>
      </c>
      <c r="AU221" s="15">
        <v>9</v>
      </c>
      <c r="AV221" s="15">
        <v>500</v>
      </c>
      <c r="AW221" s="15" t="s">
        <v>3</v>
      </c>
      <c r="AX221" s="15">
        <v>6</v>
      </c>
      <c r="AY221" s="15">
        <v>252</v>
      </c>
      <c r="AZ221" s="15">
        <v>716</v>
      </c>
      <c r="BA221" s="15">
        <v>6</v>
      </c>
      <c r="BB221" s="15">
        <v>39</v>
      </c>
      <c r="BD221" s="12">
        <f>'Исходные данные'!$AG222*'Исходные данные'!AK222+'Исходные данные'!$AN222*'Исходные данные'!AR222+'Исходные данные'!$AU222*'Исходные данные'!AY222</f>
        <v>5650</v>
      </c>
      <c r="BE221" s="12">
        <f>'Исходные данные'!$AG222*'Исходные данные'!AL222+'Исходные данные'!$AN222*'Исходные данные'!AS222+'Исходные данные'!$AU222*'Исходные данные'!AZ222</f>
        <v>19950</v>
      </c>
      <c r="BF221" s="12">
        <f t="shared" si="42"/>
        <v>30323</v>
      </c>
      <c r="BG221" s="12">
        <f t="shared" si="42"/>
        <v>37061</v>
      </c>
    </row>
    <row r="222" spans="1:59">
      <c r="A222" s="15" t="s">
        <v>512</v>
      </c>
      <c r="B222" s="15" t="s">
        <v>231</v>
      </c>
      <c r="C222" s="15" t="s">
        <v>231</v>
      </c>
      <c r="E222" s="15" t="s">
        <v>132</v>
      </c>
      <c r="F222" s="15">
        <f t="shared" si="55"/>
        <v>999999999</v>
      </c>
      <c r="G222" s="15">
        <f t="shared" si="54"/>
        <v>999999999</v>
      </c>
      <c r="H222" s="15">
        <f t="shared" si="53"/>
        <v>999999999</v>
      </c>
      <c r="I222" s="15">
        <f t="shared" si="52"/>
        <v>999999999</v>
      </c>
      <c r="J222" s="15">
        <f t="shared" si="43"/>
        <v>999999999</v>
      </c>
      <c r="K222" s="15">
        <f t="shared" si="44"/>
        <v>999999999</v>
      </c>
      <c r="L222" s="15">
        <f t="shared" si="45"/>
        <v>9141.2839999999997</v>
      </c>
      <c r="M222" s="15">
        <f t="shared" si="46"/>
        <v>999999999</v>
      </c>
      <c r="N222" s="15">
        <f t="shared" si="47"/>
        <v>999999999</v>
      </c>
      <c r="O222" s="15">
        <f t="shared" si="48"/>
        <v>999999999</v>
      </c>
      <c r="P222" s="15">
        <f t="shared" si="49"/>
        <v>999999999</v>
      </c>
      <c r="Q222" s="15">
        <f t="shared" si="50"/>
        <v>999999999</v>
      </c>
      <c r="R222" s="15">
        <f t="shared" si="51"/>
        <v>999999999</v>
      </c>
      <c r="S222" s="15">
        <v>9141284</v>
      </c>
      <c r="T222" s="15">
        <v>10000000</v>
      </c>
      <c r="U222" s="15">
        <v>9000000</v>
      </c>
      <c r="V222" s="15">
        <v>2000</v>
      </c>
      <c r="W222" s="15">
        <v>5</v>
      </c>
      <c r="X222" s="20" t="s">
        <v>81</v>
      </c>
      <c r="Y222" s="16">
        <v>6.9444444444444441E-3</v>
      </c>
      <c r="Z222" s="15">
        <v>1</v>
      </c>
      <c r="AA222" s="15">
        <v>16</v>
      </c>
      <c r="AB222" s="15" t="s">
        <v>3</v>
      </c>
      <c r="AC222" s="15">
        <v>5</v>
      </c>
      <c r="AD222" s="15">
        <v>30323</v>
      </c>
      <c r="AE222" s="15">
        <v>37061</v>
      </c>
      <c r="AF222" s="15" t="s">
        <v>5</v>
      </c>
      <c r="AG222" s="15">
        <v>150</v>
      </c>
      <c r="AH222" s="15">
        <v>5000</v>
      </c>
      <c r="AI222" s="15" t="s">
        <v>2</v>
      </c>
      <c r="AJ222" s="15">
        <v>1</v>
      </c>
      <c r="AK222" s="15">
        <v>12</v>
      </c>
      <c r="AL222" s="15">
        <v>20</v>
      </c>
      <c r="AM222" s="15" t="s">
        <v>7</v>
      </c>
      <c r="AN222" s="15">
        <v>25</v>
      </c>
      <c r="AO222" s="15">
        <v>832</v>
      </c>
      <c r="AP222" s="15" t="s">
        <v>4</v>
      </c>
      <c r="AQ222" s="15">
        <v>8</v>
      </c>
      <c r="AR222" s="15">
        <v>50</v>
      </c>
      <c r="AS222" s="15">
        <v>206</v>
      </c>
      <c r="AT222" s="15" t="s">
        <v>73</v>
      </c>
      <c r="AU222" s="15">
        <v>100</v>
      </c>
      <c r="AV222" s="15">
        <v>3332</v>
      </c>
      <c r="AW222" s="15" t="s">
        <v>3</v>
      </c>
      <c r="AX222" s="15">
        <v>3</v>
      </c>
      <c r="AY222" s="15">
        <v>26</v>
      </c>
      <c r="AZ222" s="15">
        <v>118</v>
      </c>
      <c r="BA222" s="15">
        <v>6</v>
      </c>
      <c r="BB222" s="15">
        <v>274</v>
      </c>
      <c r="BD222" s="12">
        <f>'Исходные данные'!$AG223*'Исходные данные'!AK223+'Исходные данные'!$AN223*'Исходные данные'!AR223+'Исходные данные'!$AU223*'Исходные данные'!AY223</f>
        <v>6830</v>
      </c>
      <c r="BE222" s="12">
        <f>'Исходные данные'!$AG223*'Исходные данные'!AL223+'Исходные данные'!$AN223*'Исходные данные'!AS223+'Исходные данные'!$AU223*'Исходные данные'!AZ223</f>
        <v>18890</v>
      </c>
      <c r="BF222" s="12">
        <f t="shared" si="42"/>
        <v>29984</v>
      </c>
      <c r="BG222" s="12">
        <f t="shared" si="42"/>
        <v>37392</v>
      </c>
    </row>
    <row r="223" spans="1:59">
      <c r="A223" s="15" t="s">
        <v>513</v>
      </c>
      <c r="B223" s="15" t="s">
        <v>230</v>
      </c>
      <c r="C223" s="15" t="s">
        <v>230</v>
      </c>
      <c r="E223" s="15" t="s">
        <v>131</v>
      </c>
      <c r="F223" s="15">
        <f t="shared" si="55"/>
        <v>999999999</v>
      </c>
      <c r="G223" s="15">
        <f t="shared" si="54"/>
        <v>999999999</v>
      </c>
      <c r="H223" s="15">
        <f t="shared" si="53"/>
        <v>999999999</v>
      </c>
      <c r="I223" s="15">
        <f t="shared" si="52"/>
        <v>999999999</v>
      </c>
      <c r="J223" s="15">
        <f t="shared" si="43"/>
        <v>999999999</v>
      </c>
      <c r="K223" s="15">
        <f t="shared" si="44"/>
        <v>999999999</v>
      </c>
      <c r="L223" s="15">
        <f t="shared" si="45"/>
        <v>5810.6880000000001</v>
      </c>
      <c r="M223" s="15">
        <f t="shared" si="46"/>
        <v>999999999</v>
      </c>
      <c r="N223" s="15">
        <f t="shared" si="47"/>
        <v>999999999</v>
      </c>
      <c r="O223" s="15">
        <f t="shared" si="48"/>
        <v>999999999</v>
      </c>
      <c r="P223" s="15">
        <f t="shared" si="49"/>
        <v>999999999</v>
      </c>
      <c r="Q223" s="15">
        <f t="shared" si="50"/>
        <v>999999999</v>
      </c>
      <c r="R223" s="15">
        <f t="shared" si="51"/>
        <v>999999999</v>
      </c>
      <c r="S223" s="15">
        <v>5810688</v>
      </c>
      <c r="T223" s="15">
        <v>10000000</v>
      </c>
      <c r="U223" s="15">
        <v>9000000</v>
      </c>
      <c r="V223" s="15">
        <v>2000</v>
      </c>
      <c r="W223" s="15">
        <v>5</v>
      </c>
      <c r="X223" s="20" t="s">
        <v>80</v>
      </c>
      <c r="Y223" s="16">
        <v>6.9444444444444441E-3</v>
      </c>
      <c r="Z223" s="15">
        <v>2</v>
      </c>
      <c r="AA223" s="15">
        <v>32</v>
      </c>
      <c r="AB223" s="15" t="s">
        <v>3</v>
      </c>
      <c r="AC223" s="15">
        <v>4</v>
      </c>
      <c r="AD223" s="15">
        <v>14992</v>
      </c>
      <c r="AE223" s="15">
        <v>18696</v>
      </c>
      <c r="AF223" s="15" t="s">
        <v>5</v>
      </c>
      <c r="AG223" s="15">
        <v>150</v>
      </c>
      <c r="AH223" s="15">
        <v>5000</v>
      </c>
      <c r="AI223" s="15" t="s">
        <v>2</v>
      </c>
      <c r="AJ223" s="15">
        <v>1</v>
      </c>
      <c r="AK223" s="15">
        <v>12</v>
      </c>
      <c r="AL223" s="15">
        <v>20</v>
      </c>
      <c r="AM223" s="15" t="s">
        <v>7</v>
      </c>
      <c r="AN223" s="15">
        <v>25</v>
      </c>
      <c r="AO223" s="15">
        <v>832</v>
      </c>
      <c r="AP223" s="15" t="s">
        <v>4</v>
      </c>
      <c r="AQ223" s="15">
        <v>8</v>
      </c>
      <c r="AR223" s="15">
        <v>50</v>
      </c>
      <c r="AS223" s="15">
        <v>206</v>
      </c>
      <c r="AT223" s="15" t="s">
        <v>71</v>
      </c>
      <c r="AU223" s="15">
        <v>15</v>
      </c>
      <c r="AV223" s="15">
        <v>500</v>
      </c>
      <c r="AW223" s="15" t="s">
        <v>3</v>
      </c>
      <c r="AX223" s="15">
        <v>6</v>
      </c>
      <c r="AY223" s="15">
        <v>252</v>
      </c>
      <c r="AZ223" s="15">
        <v>716</v>
      </c>
      <c r="BA223" s="15">
        <v>6</v>
      </c>
      <c r="BB223" s="15">
        <v>273</v>
      </c>
      <c r="BD223" s="12">
        <f>'Исходные данные'!$AG224*'Исходные данные'!AK224+'Исходные данные'!$AN224*'Исходные данные'!AR224+'Исходные данные'!$AU224*'Исходные данные'!AY224</f>
        <v>4278</v>
      </c>
      <c r="BE223" s="12">
        <f>'Исходные данные'!$AG224*'Исходные данные'!AL224+'Исходные данные'!$AN224*'Исходные данные'!AS224+'Исходные данные'!$AU224*'Исходные данные'!AZ224</f>
        <v>11178</v>
      </c>
      <c r="BF223" s="12">
        <f t="shared" si="42"/>
        <v>16785</v>
      </c>
      <c r="BG223" s="12">
        <f t="shared" si="42"/>
        <v>23655</v>
      </c>
    </row>
    <row r="224" spans="1:59">
      <c r="A224" s="15" t="s">
        <v>514</v>
      </c>
      <c r="B224" s="15" t="s">
        <v>228</v>
      </c>
      <c r="C224" s="15" t="s">
        <v>228</v>
      </c>
      <c r="E224" s="15" t="s">
        <v>130</v>
      </c>
      <c r="F224" s="15">
        <f t="shared" si="55"/>
        <v>999999999</v>
      </c>
      <c r="G224" s="15">
        <f t="shared" si="54"/>
        <v>999999999</v>
      </c>
      <c r="H224" s="15">
        <f t="shared" si="53"/>
        <v>999999999</v>
      </c>
      <c r="I224" s="15">
        <f t="shared" si="52"/>
        <v>999999999</v>
      </c>
      <c r="J224" s="15">
        <f t="shared" si="43"/>
        <v>999999999</v>
      </c>
      <c r="K224" s="15">
        <f t="shared" si="44"/>
        <v>999999999</v>
      </c>
      <c r="L224" s="15">
        <f t="shared" si="45"/>
        <v>2447.6320000000001</v>
      </c>
      <c r="M224" s="15">
        <f t="shared" si="46"/>
        <v>999999999</v>
      </c>
      <c r="N224" s="15">
        <f t="shared" si="47"/>
        <v>999999999</v>
      </c>
      <c r="O224" s="15">
        <f t="shared" si="48"/>
        <v>999999999</v>
      </c>
      <c r="P224" s="15">
        <f t="shared" si="49"/>
        <v>999999999</v>
      </c>
      <c r="Q224" s="15">
        <f t="shared" si="50"/>
        <v>999999999</v>
      </c>
      <c r="R224" s="15">
        <f t="shared" si="51"/>
        <v>999999999</v>
      </c>
      <c r="S224" s="15">
        <v>2447632</v>
      </c>
      <c r="T224" s="15">
        <v>10000000</v>
      </c>
      <c r="U224" s="15">
        <v>9000000</v>
      </c>
      <c r="V224" s="15">
        <v>2000</v>
      </c>
      <c r="W224" s="15">
        <v>5</v>
      </c>
      <c r="X224" s="20" t="s">
        <v>78</v>
      </c>
      <c r="Y224" s="16">
        <v>4.1666666666666666E-3</v>
      </c>
      <c r="Z224" s="15">
        <v>5</v>
      </c>
      <c r="AA224" s="15">
        <v>138</v>
      </c>
      <c r="AB224" s="15" t="s">
        <v>2</v>
      </c>
      <c r="AC224" s="15">
        <v>1</v>
      </c>
      <c r="AD224" s="15">
        <v>3357</v>
      </c>
      <c r="AE224" s="15">
        <v>4731</v>
      </c>
      <c r="AF224" s="15" t="s">
        <v>5</v>
      </c>
      <c r="AG224" s="15">
        <v>90</v>
      </c>
      <c r="AH224" s="15">
        <v>5000</v>
      </c>
      <c r="AI224" s="15" t="s">
        <v>2</v>
      </c>
      <c r="AJ224" s="15">
        <v>1</v>
      </c>
      <c r="AK224" s="15">
        <v>12</v>
      </c>
      <c r="AL224" s="15">
        <v>20</v>
      </c>
      <c r="AM224" s="15" t="s">
        <v>7</v>
      </c>
      <c r="AN224" s="15">
        <v>15</v>
      </c>
      <c r="AO224" s="15">
        <v>832</v>
      </c>
      <c r="AP224" s="15" t="s">
        <v>4</v>
      </c>
      <c r="AQ224" s="15">
        <v>8</v>
      </c>
      <c r="AR224" s="15">
        <v>50</v>
      </c>
      <c r="AS224" s="15">
        <v>206</v>
      </c>
      <c r="AT224" s="15" t="s">
        <v>10</v>
      </c>
      <c r="AU224" s="15">
        <v>12</v>
      </c>
      <c r="AV224" s="15">
        <v>666</v>
      </c>
      <c r="AW224" s="15" t="s">
        <v>2</v>
      </c>
      <c r="AX224" s="15">
        <v>4</v>
      </c>
      <c r="AY224" s="15">
        <v>204</v>
      </c>
      <c r="AZ224" s="15">
        <v>524</v>
      </c>
      <c r="BA224" s="15">
        <v>6</v>
      </c>
      <c r="BB224" s="15">
        <v>270</v>
      </c>
      <c r="BD224" s="12">
        <f>'Исходные данные'!$AG225*'Исходные данные'!AK225+'Исходные данные'!$AN225*'Исходные данные'!AR225+'Исходные данные'!$AU225*'Исходные данные'!AY225</f>
        <v>3390</v>
      </c>
      <c r="BE224" s="12">
        <f>'Исходные данные'!$AG225*'Исходные данные'!AL225+'Исходные данные'!$AN225*'Исходные данные'!AS225+'Исходные данные'!$AU225*'Исходные данные'!AZ225</f>
        <v>11970</v>
      </c>
      <c r="BF224" s="12">
        <f t="shared" si="42"/>
        <v>18195</v>
      </c>
      <c r="BG224" s="12">
        <f t="shared" si="42"/>
        <v>22237</v>
      </c>
    </row>
    <row r="225" spans="1:59">
      <c r="A225" s="15" t="s">
        <v>515</v>
      </c>
      <c r="B225" s="15" t="s">
        <v>229</v>
      </c>
      <c r="C225" s="15" t="s">
        <v>229</v>
      </c>
      <c r="E225" s="15" t="s">
        <v>132</v>
      </c>
      <c r="F225" s="15">
        <f t="shared" si="55"/>
        <v>999999999</v>
      </c>
      <c r="G225" s="15">
        <f t="shared" si="54"/>
        <v>999999999</v>
      </c>
      <c r="H225" s="15">
        <f t="shared" si="53"/>
        <v>999999999</v>
      </c>
      <c r="I225" s="15">
        <f t="shared" si="52"/>
        <v>999999999</v>
      </c>
      <c r="J225" s="15">
        <f t="shared" si="43"/>
        <v>999999999</v>
      </c>
      <c r="K225" s="15">
        <f t="shared" si="44"/>
        <v>999999999</v>
      </c>
      <c r="L225" s="15">
        <f t="shared" si="45"/>
        <v>4161.62</v>
      </c>
      <c r="M225" s="15">
        <f t="shared" si="46"/>
        <v>8823.1560000000009</v>
      </c>
      <c r="N225" s="15">
        <f t="shared" si="47"/>
        <v>999999999</v>
      </c>
      <c r="O225" s="15">
        <f t="shared" si="48"/>
        <v>999999999</v>
      </c>
      <c r="P225" s="15">
        <f t="shared" si="49"/>
        <v>999999999</v>
      </c>
      <c r="Q225" s="15">
        <f t="shared" si="50"/>
        <v>999999999</v>
      </c>
      <c r="R225" s="15">
        <f t="shared" si="51"/>
        <v>999999999</v>
      </c>
      <c r="S225" s="15">
        <v>4161620</v>
      </c>
      <c r="T225" s="15">
        <v>10000000</v>
      </c>
      <c r="U225" s="15">
        <v>9000000</v>
      </c>
      <c r="V225" s="15">
        <v>2000</v>
      </c>
      <c r="W225" s="15">
        <v>10</v>
      </c>
      <c r="X225" s="20" t="s">
        <v>79</v>
      </c>
      <c r="Y225" s="16">
        <v>4.1666666666666666E-3</v>
      </c>
      <c r="Z225" s="15">
        <v>1</v>
      </c>
      <c r="AA225" s="15">
        <v>26</v>
      </c>
      <c r="AB225" s="15" t="s">
        <v>3</v>
      </c>
      <c r="AC225" s="15">
        <v>2</v>
      </c>
      <c r="AD225" s="15">
        <v>18195</v>
      </c>
      <c r="AE225" s="15">
        <v>22237</v>
      </c>
      <c r="AF225" s="15" t="s">
        <v>5</v>
      </c>
      <c r="AG225" s="15">
        <v>90</v>
      </c>
      <c r="AH225" s="15">
        <v>5000</v>
      </c>
      <c r="AI225" s="15" t="s">
        <v>2</v>
      </c>
      <c r="AJ225" s="15">
        <v>1</v>
      </c>
      <c r="AK225" s="15">
        <v>12</v>
      </c>
      <c r="AL225" s="15">
        <v>20</v>
      </c>
      <c r="AM225" s="15" t="s">
        <v>7</v>
      </c>
      <c r="AN225" s="15">
        <v>15</v>
      </c>
      <c r="AO225" s="15">
        <v>832</v>
      </c>
      <c r="AP225" s="15" t="s">
        <v>4</v>
      </c>
      <c r="AQ225" s="15">
        <v>8</v>
      </c>
      <c r="AR225" s="15">
        <v>50</v>
      </c>
      <c r="AS225" s="15">
        <v>206</v>
      </c>
      <c r="AT225" s="15" t="s">
        <v>73</v>
      </c>
      <c r="AU225" s="15">
        <v>60</v>
      </c>
      <c r="AV225" s="15">
        <v>3332</v>
      </c>
      <c r="AW225" s="15" t="s">
        <v>3</v>
      </c>
      <c r="AX225" s="15">
        <v>3</v>
      </c>
      <c r="AY225" s="15">
        <v>26</v>
      </c>
      <c r="AZ225" s="15">
        <v>118</v>
      </c>
      <c r="BA225" s="15">
        <v>6</v>
      </c>
      <c r="BB225" s="15">
        <v>271</v>
      </c>
      <c r="BD225" s="12">
        <f>'Исходные данные'!$AG226*'Исходные данные'!AK226+'Исходные данные'!$AN226*'Исходные данные'!AR226+'Исходные данные'!$AU226*'Исходные данные'!AY226</f>
        <v>4680</v>
      </c>
      <c r="BE225" s="12">
        <f>'Исходные данные'!$AG226*'Исходные данные'!AL226+'Исходные данные'!$AN226*'Исходные данные'!AS226+'Исходные данные'!$AU226*'Исходные данные'!AZ226</f>
        <v>10800</v>
      </c>
      <c r="BF225" s="12">
        <f t="shared" si="42"/>
        <v>18195</v>
      </c>
      <c r="BG225" s="12">
        <f t="shared" si="42"/>
        <v>22237</v>
      </c>
    </row>
    <row r="226" spans="1:59">
      <c r="A226" s="15" t="s">
        <v>516</v>
      </c>
      <c r="B226" s="15" t="s">
        <v>229</v>
      </c>
      <c r="C226" s="15" t="s">
        <v>229</v>
      </c>
      <c r="E226" s="15" t="s">
        <v>129</v>
      </c>
      <c r="F226" s="15">
        <f t="shared" si="55"/>
        <v>999999999</v>
      </c>
      <c r="G226" s="15">
        <f t="shared" si="54"/>
        <v>999999999</v>
      </c>
      <c r="H226" s="15">
        <f t="shared" si="53"/>
        <v>999999999</v>
      </c>
      <c r="I226" s="15">
        <f t="shared" si="52"/>
        <v>999999999</v>
      </c>
      <c r="J226" s="15">
        <f t="shared" si="43"/>
        <v>999999999</v>
      </c>
      <c r="K226" s="15">
        <f t="shared" si="44"/>
        <v>4161.62</v>
      </c>
      <c r="L226" s="15">
        <f t="shared" si="45"/>
        <v>8823.1560000000009</v>
      </c>
      <c r="M226" s="15">
        <f t="shared" si="46"/>
        <v>999999999</v>
      </c>
      <c r="N226" s="15">
        <f t="shared" si="47"/>
        <v>999999999</v>
      </c>
      <c r="O226" s="15">
        <f t="shared" si="48"/>
        <v>999999999</v>
      </c>
      <c r="P226" s="15">
        <f t="shared" si="49"/>
        <v>999999999</v>
      </c>
      <c r="Q226" s="15">
        <f t="shared" si="50"/>
        <v>999999999</v>
      </c>
      <c r="R226" s="15">
        <f t="shared" si="51"/>
        <v>999999999</v>
      </c>
      <c r="S226" s="15">
        <v>8823156</v>
      </c>
      <c r="T226" s="15">
        <v>10000000</v>
      </c>
      <c r="U226" s="15">
        <v>9000000</v>
      </c>
      <c r="V226" s="15">
        <v>2000</v>
      </c>
      <c r="W226" s="15">
        <v>5</v>
      </c>
      <c r="X226" s="20" t="s">
        <v>79</v>
      </c>
      <c r="Y226" s="16">
        <v>4.1666666666666666E-3</v>
      </c>
      <c r="Z226" s="15">
        <v>1</v>
      </c>
      <c r="AA226" s="15">
        <v>26</v>
      </c>
      <c r="AB226" s="15" t="s">
        <v>3</v>
      </c>
      <c r="AC226" s="15">
        <v>2</v>
      </c>
      <c r="AD226" s="15">
        <v>18195</v>
      </c>
      <c r="AE226" s="15">
        <v>22237</v>
      </c>
      <c r="AF226" s="15" t="s">
        <v>5</v>
      </c>
      <c r="AG226" s="15">
        <v>90</v>
      </c>
      <c r="AH226" s="15">
        <v>5000</v>
      </c>
      <c r="AI226" s="15" t="s">
        <v>2</v>
      </c>
      <c r="AJ226" s="15">
        <v>1</v>
      </c>
      <c r="AK226" s="15">
        <v>12</v>
      </c>
      <c r="AL226" s="15">
        <v>20</v>
      </c>
      <c r="AM226" s="15" t="s">
        <v>7</v>
      </c>
      <c r="AN226" s="15">
        <v>15</v>
      </c>
      <c r="AO226" s="15">
        <v>832</v>
      </c>
      <c r="AP226" s="15" t="s">
        <v>4</v>
      </c>
      <c r="AQ226" s="15">
        <v>8</v>
      </c>
      <c r="AR226" s="15">
        <v>50</v>
      </c>
      <c r="AS226" s="15">
        <v>206</v>
      </c>
      <c r="AT226" s="15" t="s">
        <v>9</v>
      </c>
      <c r="AU226" s="15">
        <v>15</v>
      </c>
      <c r="AV226" s="15">
        <v>832</v>
      </c>
      <c r="AW226" s="15" t="s">
        <v>3</v>
      </c>
      <c r="AX226" s="15">
        <v>5</v>
      </c>
      <c r="AY226" s="15">
        <v>190</v>
      </c>
      <c r="AZ226" s="15">
        <v>394</v>
      </c>
      <c r="BA226" s="15">
        <v>6</v>
      </c>
      <c r="BB226" s="15">
        <v>272</v>
      </c>
      <c r="BD226" s="12">
        <f>'Исходные данные'!$AG227*'Исходные данные'!AK227+'Исходные данные'!$AN227*'Исходные данные'!AR227+'Исходные данные'!$AU227*'Исходные данные'!AY227</f>
        <v>3870</v>
      </c>
      <c r="BE226" s="12">
        <f>'Исходные данные'!$AG227*'Исходные данные'!AL227+'Исходные данные'!$AN227*'Исходные данные'!AS227+'Исходные данные'!$AU227*'Исходные данные'!AZ227</f>
        <v>11490</v>
      </c>
      <c r="BF226" s="12">
        <f t="shared" si="42"/>
        <v>17180</v>
      </c>
      <c r="BG226" s="12">
        <f t="shared" si="42"/>
        <v>23236</v>
      </c>
    </row>
    <row r="227" spans="1:59">
      <c r="A227" s="15" t="s">
        <v>517</v>
      </c>
      <c r="B227" s="15" t="s">
        <v>139</v>
      </c>
      <c r="C227" s="15" t="s">
        <v>139</v>
      </c>
      <c r="E227" s="15" t="s">
        <v>128</v>
      </c>
      <c r="F227" s="15">
        <f t="shared" si="55"/>
        <v>999999999</v>
      </c>
      <c r="G227" s="15">
        <f t="shared" si="54"/>
        <v>999999999</v>
      </c>
      <c r="H227" s="15">
        <f t="shared" si="53"/>
        <v>999999999</v>
      </c>
      <c r="I227" s="15">
        <f t="shared" si="52"/>
        <v>999999999</v>
      </c>
      <c r="J227" s="15">
        <f t="shared" si="43"/>
        <v>999999999</v>
      </c>
      <c r="K227" s="15">
        <f t="shared" si="44"/>
        <v>999999999</v>
      </c>
      <c r="L227" s="15">
        <f t="shared" si="45"/>
        <v>2876.1280000000002</v>
      </c>
      <c r="M227" s="15">
        <f t="shared" si="46"/>
        <v>3012.4679999999998</v>
      </c>
      <c r="N227" s="15">
        <f t="shared" si="47"/>
        <v>2739.788</v>
      </c>
      <c r="O227" s="15">
        <f t="shared" si="48"/>
        <v>999999999</v>
      </c>
      <c r="P227" s="15">
        <f t="shared" si="49"/>
        <v>999999999</v>
      </c>
      <c r="Q227" s="15">
        <f t="shared" si="50"/>
        <v>999999999</v>
      </c>
      <c r="R227" s="15">
        <f t="shared" si="51"/>
        <v>999999999</v>
      </c>
      <c r="S227" s="15">
        <v>2876128</v>
      </c>
      <c r="T227" s="15">
        <v>10000000</v>
      </c>
      <c r="U227" s="15">
        <v>9000000</v>
      </c>
      <c r="V227" s="15">
        <v>2000</v>
      </c>
      <c r="W227" s="15">
        <v>15</v>
      </c>
      <c r="X227" s="20" t="s">
        <v>32</v>
      </c>
      <c r="Y227" s="16">
        <v>4.1666666666666666E-3</v>
      </c>
      <c r="Z227" s="15">
        <v>4</v>
      </c>
      <c r="AA227" s="15">
        <v>110</v>
      </c>
      <c r="AB227" s="15" t="s">
        <v>2</v>
      </c>
      <c r="AC227" s="15">
        <v>2</v>
      </c>
      <c r="AD227" s="15">
        <v>4295</v>
      </c>
      <c r="AE227" s="15">
        <v>5809</v>
      </c>
      <c r="AF227" s="15" t="s">
        <v>5</v>
      </c>
      <c r="AG227" s="15">
        <v>90</v>
      </c>
      <c r="AH227" s="15">
        <v>5000</v>
      </c>
      <c r="AI227" s="15" t="s">
        <v>2</v>
      </c>
      <c r="AJ227" s="15">
        <v>1</v>
      </c>
      <c r="AK227" s="15">
        <v>12</v>
      </c>
      <c r="AL227" s="15">
        <v>20</v>
      </c>
      <c r="AM227" s="15" t="s">
        <v>7</v>
      </c>
      <c r="AN227" s="15">
        <v>15</v>
      </c>
      <c r="AO227" s="15">
        <v>832</v>
      </c>
      <c r="AP227" s="15" t="s">
        <v>4</v>
      </c>
      <c r="AQ227" s="15">
        <v>8</v>
      </c>
      <c r="AR227" s="15">
        <v>50</v>
      </c>
      <c r="AS227" s="15">
        <v>206</v>
      </c>
      <c r="AT227" s="15" t="s">
        <v>24</v>
      </c>
      <c r="AU227" s="15">
        <v>60</v>
      </c>
      <c r="AV227" s="15">
        <v>3332</v>
      </c>
      <c r="AW227" s="15" t="s">
        <v>3</v>
      </c>
      <c r="AX227" s="15">
        <v>4</v>
      </c>
      <c r="AY227" s="15">
        <v>34</v>
      </c>
      <c r="AZ227" s="15">
        <v>110</v>
      </c>
      <c r="BA227" s="15">
        <v>6</v>
      </c>
      <c r="BB227" s="15">
        <v>33</v>
      </c>
      <c r="BD227" s="12">
        <f>'Исходные данные'!$AG228*'Исходные данные'!AK228+'Исходные данные'!$AN228*'Исходные данные'!AR228+'Исходные данные'!$AU228*'Исходные данные'!AY228</f>
        <v>4098</v>
      </c>
      <c r="BE227" s="12">
        <f>'Исходные данные'!$AG228*'Исходные данные'!AL228+'Исходные данные'!$AN228*'Исходные данные'!AS228+'Исходные данные'!$AU228*'Исходные данные'!AZ228</f>
        <v>11334</v>
      </c>
      <c r="BF227" s="12">
        <f t="shared" si="42"/>
        <v>17180</v>
      </c>
      <c r="BG227" s="12">
        <f t="shared" si="42"/>
        <v>23236</v>
      </c>
    </row>
    <row r="228" spans="1:59">
      <c r="A228" s="15" t="s">
        <v>518</v>
      </c>
      <c r="B228" s="15" t="s">
        <v>139</v>
      </c>
      <c r="C228" s="15" t="s">
        <v>139</v>
      </c>
      <c r="E228" s="15" t="s">
        <v>131</v>
      </c>
      <c r="F228" s="15">
        <f t="shared" si="55"/>
        <v>999999999</v>
      </c>
      <c r="G228" s="15">
        <f t="shared" si="54"/>
        <v>999999999</v>
      </c>
      <c r="H228" s="15">
        <f t="shared" si="53"/>
        <v>999999999</v>
      </c>
      <c r="I228" s="15">
        <f t="shared" si="52"/>
        <v>999999999</v>
      </c>
      <c r="J228" s="15">
        <f t="shared" si="43"/>
        <v>999999999</v>
      </c>
      <c r="K228" s="15">
        <f t="shared" si="44"/>
        <v>2876.1280000000002</v>
      </c>
      <c r="L228" s="15">
        <f t="shared" si="45"/>
        <v>3012.4679999999998</v>
      </c>
      <c r="M228" s="15">
        <f t="shared" si="46"/>
        <v>2739.788</v>
      </c>
      <c r="N228" s="15">
        <f t="shared" si="47"/>
        <v>999999999</v>
      </c>
      <c r="O228" s="15">
        <f t="shared" si="48"/>
        <v>999999999</v>
      </c>
      <c r="P228" s="15">
        <f t="shared" si="49"/>
        <v>999999999</v>
      </c>
      <c r="Q228" s="15">
        <f t="shared" si="50"/>
        <v>999999999</v>
      </c>
      <c r="R228" s="15">
        <f t="shared" si="51"/>
        <v>999999999</v>
      </c>
      <c r="S228" s="15">
        <v>3012468</v>
      </c>
      <c r="T228" s="15">
        <v>10000000</v>
      </c>
      <c r="U228" s="15">
        <v>9000000</v>
      </c>
      <c r="V228" s="15">
        <v>2000</v>
      </c>
      <c r="W228" s="15">
        <v>15</v>
      </c>
      <c r="X228" s="20" t="s">
        <v>32</v>
      </c>
      <c r="Y228" s="16">
        <v>4.1666666666666666E-3</v>
      </c>
      <c r="Z228" s="15">
        <v>4</v>
      </c>
      <c r="AA228" s="15">
        <v>110</v>
      </c>
      <c r="AB228" s="15" t="s">
        <v>2</v>
      </c>
      <c r="AC228" s="15">
        <v>2</v>
      </c>
      <c r="AD228" s="15">
        <v>4295</v>
      </c>
      <c r="AE228" s="15">
        <v>5809</v>
      </c>
      <c r="AF228" s="15" t="s">
        <v>5</v>
      </c>
      <c r="AG228" s="15">
        <v>90</v>
      </c>
      <c r="AH228" s="15">
        <v>5000</v>
      </c>
      <c r="AI228" s="15" t="s">
        <v>2</v>
      </c>
      <c r="AJ228" s="15">
        <v>1</v>
      </c>
      <c r="AK228" s="15">
        <v>12</v>
      </c>
      <c r="AL228" s="15">
        <v>20</v>
      </c>
      <c r="AM228" s="15" t="s">
        <v>7</v>
      </c>
      <c r="AN228" s="15">
        <v>15</v>
      </c>
      <c r="AO228" s="15">
        <v>832</v>
      </c>
      <c r="AP228" s="15" t="s">
        <v>4</v>
      </c>
      <c r="AQ228" s="15">
        <v>8</v>
      </c>
      <c r="AR228" s="15">
        <v>50</v>
      </c>
      <c r="AS228" s="15">
        <v>206</v>
      </c>
      <c r="AT228" s="15" t="s">
        <v>71</v>
      </c>
      <c r="AU228" s="15">
        <v>9</v>
      </c>
      <c r="AV228" s="15">
        <v>500</v>
      </c>
      <c r="AW228" s="15" t="s">
        <v>3</v>
      </c>
      <c r="AX228" s="15">
        <v>6</v>
      </c>
      <c r="AY228" s="15">
        <v>252</v>
      </c>
      <c r="AZ228" s="15">
        <v>716</v>
      </c>
      <c r="BA228" s="15">
        <v>6</v>
      </c>
      <c r="BB228" s="15">
        <v>40</v>
      </c>
      <c r="BD228" s="12">
        <f>'Исходные данные'!$AG229*'Исходные данные'!AK229+'Исходные данные'!$AN229*'Исходные данные'!AR229+'Исходные данные'!$AU229*'Исходные данные'!AY229</f>
        <v>3390</v>
      </c>
      <c r="BE228" s="12">
        <f>'Исходные данные'!$AG229*'Исходные данные'!AL229+'Исходные данные'!$AN229*'Исходные данные'!AS229+'Исходные данные'!$AU229*'Исходные данные'!AZ229</f>
        <v>11970</v>
      </c>
      <c r="BF228" s="12">
        <f t="shared" si="42"/>
        <v>17180</v>
      </c>
      <c r="BG228" s="12">
        <f t="shared" si="42"/>
        <v>23236</v>
      </c>
    </row>
    <row r="229" spans="1:59">
      <c r="A229" s="15" t="s">
        <v>519</v>
      </c>
      <c r="B229" s="15" t="s">
        <v>139</v>
      </c>
      <c r="C229" s="15" t="s">
        <v>139</v>
      </c>
      <c r="E229" s="15" t="s">
        <v>132</v>
      </c>
      <c r="F229" s="15">
        <f t="shared" si="55"/>
        <v>999999999</v>
      </c>
      <c r="G229" s="15">
        <f t="shared" si="54"/>
        <v>999999999</v>
      </c>
      <c r="H229" s="15">
        <f t="shared" si="53"/>
        <v>999999999</v>
      </c>
      <c r="I229" s="15">
        <f t="shared" si="52"/>
        <v>999999999</v>
      </c>
      <c r="J229" s="15">
        <f t="shared" si="43"/>
        <v>2876.1280000000002</v>
      </c>
      <c r="K229" s="15">
        <f t="shared" si="44"/>
        <v>3012.4679999999998</v>
      </c>
      <c r="L229" s="15">
        <f t="shared" si="45"/>
        <v>2739.788</v>
      </c>
      <c r="M229" s="15">
        <f t="shared" si="46"/>
        <v>999999999</v>
      </c>
      <c r="N229" s="15">
        <f t="shared" si="47"/>
        <v>999999999</v>
      </c>
      <c r="O229" s="15">
        <f t="shared" si="48"/>
        <v>999999999</v>
      </c>
      <c r="P229" s="15">
        <f t="shared" si="49"/>
        <v>999999999</v>
      </c>
      <c r="Q229" s="15">
        <f t="shared" si="50"/>
        <v>999999999</v>
      </c>
      <c r="R229" s="15">
        <f t="shared" si="51"/>
        <v>999999999</v>
      </c>
      <c r="S229" s="15">
        <v>2739788</v>
      </c>
      <c r="T229" s="15">
        <v>10000000</v>
      </c>
      <c r="U229" s="15">
        <v>9000000</v>
      </c>
      <c r="V229" s="15">
        <v>2000</v>
      </c>
      <c r="W229" s="15">
        <v>15</v>
      </c>
      <c r="X229" s="20" t="s">
        <v>32</v>
      </c>
      <c r="Y229" s="16">
        <v>4.1666666666666666E-3</v>
      </c>
      <c r="Z229" s="15">
        <v>4</v>
      </c>
      <c r="AA229" s="15">
        <v>110</v>
      </c>
      <c r="AB229" s="15" t="s">
        <v>2</v>
      </c>
      <c r="AC229" s="15">
        <v>2</v>
      </c>
      <c r="AD229" s="15">
        <v>4295</v>
      </c>
      <c r="AE229" s="15">
        <v>5809</v>
      </c>
      <c r="AF229" s="15" t="s">
        <v>5</v>
      </c>
      <c r="AG229" s="15">
        <v>90</v>
      </c>
      <c r="AH229" s="15">
        <v>5000</v>
      </c>
      <c r="AI229" s="15" t="s">
        <v>2</v>
      </c>
      <c r="AJ229" s="15">
        <v>1</v>
      </c>
      <c r="AK229" s="15">
        <v>12</v>
      </c>
      <c r="AL229" s="15">
        <v>20</v>
      </c>
      <c r="AM229" s="15" t="s">
        <v>7</v>
      </c>
      <c r="AN229" s="15">
        <v>15</v>
      </c>
      <c r="AO229" s="15">
        <v>832</v>
      </c>
      <c r="AP229" s="15" t="s">
        <v>4</v>
      </c>
      <c r="AQ229" s="15">
        <v>8</v>
      </c>
      <c r="AR229" s="15">
        <v>50</v>
      </c>
      <c r="AS229" s="15">
        <v>206</v>
      </c>
      <c r="AT229" s="15" t="s">
        <v>73</v>
      </c>
      <c r="AU229" s="15">
        <v>60</v>
      </c>
      <c r="AV229" s="15">
        <v>3332</v>
      </c>
      <c r="AW229" s="15" t="s">
        <v>3</v>
      </c>
      <c r="AX229" s="15">
        <v>3</v>
      </c>
      <c r="AY229" s="15">
        <v>26</v>
      </c>
      <c r="AZ229" s="15">
        <v>118</v>
      </c>
      <c r="BA229" s="15">
        <v>6</v>
      </c>
      <c r="BB229" s="15">
        <v>42</v>
      </c>
      <c r="BD229" s="12">
        <f>'Исходные данные'!$AG230*'Исходные данные'!AK230+'Исходные данные'!$AN230*'Исходные данные'!AR230+'Исходные данные'!$AU230*'Исходные данные'!AY230</f>
        <v>4278</v>
      </c>
      <c r="BE229" s="12">
        <f>'Исходные данные'!$AG230*'Исходные данные'!AL230+'Исходные данные'!$AN230*'Исходные данные'!AS230+'Исходные данные'!$AU230*'Исходные данные'!AZ230</f>
        <v>11178</v>
      </c>
      <c r="BF229" s="12">
        <f t="shared" si="42"/>
        <v>17792</v>
      </c>
      <c r="BG229" s="12">
        <f t="shared" si="42"/>
        <v>22640</v>
      </c>
    </row>
    <row r="230" spans="1:59">
      <c r="A230" s="15" t="s">
        <v>520</v>
      </c>
      <c r="B230" s="15" t="s">
        <v>141</v>
      </c>
      <c r="C230" s="15" t="s">
        <v>141</v>
      </c>
      <c r="E230" s="15" t="s">
        <v>130</v>
      </c>
      <c r="F230" s="15">
        <f t="shared" si="55"/>
        <v>999999999</v>
      </c>
      <c r="G230" s="15">
        <f t="shared" si="54"/>
        <v>999999999</v>
      </c>
      <c r="H230" s="15">
        <f t="shared" si="53"/>
        <v>999999999</v>
      </c>
      <c r="I230" s="15">
        <f t="shared" si="52"/>
        <v>999999999</v>
      </c>
      <c r="J230" s="15">
        <f t="shared" si="43"/>
        <v>999999999</v>
      </c>
      <c r="K230" s="15">
        <f t="shared" si="44"/>
        <v>999999999</v>
      </c>
      <c r="L230" s="15">
        <f t="shared" si="45"/>
        <v>2934.56</v>
      </c>
      <c r="M230" s="15">
        <f t="shared" si="46"/>
        <v>999999999</v>
      </c>
      <c r="N230" s="15">
        <f t="shared" si="47"/>
        <v>999999999</v>
      </c>
      <c r="O230" s="15">
        <f t="shared" si="48"/>
        <v>999999999</v>
      </c>
      <c r="P230" s="15">
        <f t="shared" si="49"/>
        <v>999999999</v>
      </c>
      <c r="Q230" s="15">
        <f t="shared" si="50"/>
        <v>999999999</v>
      </c>
      <c r="R230" s="15">
        <f t="shared" si="51"/>
        <v>999999999</v>
      </c>
      <c r="S230" s="15">
        <v>2934560</v>
      </c>
      <c r="T230" s="15">
        <v>10000000</v>
      </c>
      <c r="U230" s="15">
        <v>9000000</v>
      </c>
      <c r="V230" s="15">
        <v>2000</v>
      </c>
      <c r="W230" s="15">
        <v>10</v>
      </c>
      <c r="X230" s="20" t="s">
        <v>34</v>
      </c>
      <c r="Y230" s="16">
        <v>4.1666666666666666E-3</v>
      </c>
      <c r="Z230" s="15">
        <v>2</v>
      </c>
      <c r="AA230" s="15">
        <v>54</v>
      </c>
      <c r="AB230" s="15" t="s">
        <v>3</v>
      </c>
      <c r="AC230" s="15">
        <v>4</v>
      </c>
      <c r="AD230" s="15">
        <v>8896</v>
      </c>
      <c r="AE230" s="15">
        <v>11320</v>
      </c>
      <c r="AF230" s="15" t="s">
        <v>5</v>
      </c>
      <c r="AG230" s="15">
        <v>90</v>
      </c>
      <c r="AH230" s="15">
        <v>5000</v>
      </c>
      <c r="AI230" s="15" t="s">
        <v>2</v>
      </c>
      <c r="AJ230" s="15">
        <v>1</v>
      </c>
      <c r="AK230" s="15">
        <v>12</v>
      </c>
      <c r="AL230" s="15">
        <v>20</v>
      </c>
      <c r="AM230" s="15" t="s">
        <v>7</v>
      </c>
      <c r="AN230" s="15">
        <v>15</v>
      </c>
      <c r="AO230" s="15">
        <v>832</v>
      </c>
      <c r="AP230" s="15" t="s">
        <v>4</v>
      </c>
      <c r="AQ230" s="15">
        <v>8</v>
      </c>
      <c r="AR230" s="15">
        <v>50</v>
      </c>
      <c r="AS230" s="15">
        <v>206</v>
      </c>
      <c r="AT230" s="15" t="s">
        <v>10</v>
      </c>
      <c r="AU230" s="15">
        <v>12</v>
      </c>
      <c r="AV230" s="15">
        <v>666</v>
      </c>
      <c r="AW230" s="15" t="s">
        <v>2</v>
      </c>
      <c r="AX230" s="15">
        <v>4</v>
      </c>
      <c r="AY230" s="15">
        <v>204</v>
      </c>
      <c r="AZ230" s="15">
        <v>524</v>
      </c>
      <c r="BA230" s="15">
        <v>6</v>
      </c>
      <c r="BB230" s="15">
        <v>37</v>
      </c>
      <c r="BD230" s="12">
        <f>'Исходные данные'!$AG231*'Исходные данные'!AK231+'Исходные данные'!$AN231*'Исходные данные'!AR231+'Исходные данные'!$AU231*'Исходные данные'!AY231</f>
        <v>5160</v>
      </c>
      <c r="BE230" s="12">
        <f>'Исходные данные'!$AG231*'Исходные данные'!AL231+'Исходные данные'!$AN231*'Исходные данные'!AS231+'Исходные данные'!$AU231*'Исходные данные'!AZ231</f>
        <v>15320</v>
      </c>
      <c r="BF230" s="12">
        <f t="shared" si="42"/>
        <v>9973</v>
      </c>
      <c r="BG230" s="12">
        <f t="shared" si="42"/>
        <v>16979</v>
      </c>
    </row>
    <row r="231" spans="1:59">
      <c r="A231" s="15" t="s">
        <v>521</v>
      </c>
      <c r="B231" s="15" t="s">
        <v>237</v>
      </c>
      <c r="C231" s="15" t="s">
        <v>237</v>
      </c>
      <c r="E231" s="15" t="s">
        <v>128</v>
      </c>
      <c r="F231" s="15">
        <f t="shared" si="55"/>
        <v>999999999</v>
      </c>
      <c r="G231" s="15">
        <f t="shared" si="54"/>
        <v>999999999</v>
      </c>
      <c r="H231" s="15">
        <f t="shared" si="53"/>
        <v>999999999</v>
      </c>
      <c r="I231" s="15">
        <f t="shared" si="52"/>
        <v>999999999</v>
      </c>
      <c r="J231" s="15">
        <f t="shared" si="43"/>
        <v>999999999</v>
      </c>
      <c r="K231" s="15">
        <f t="shared" si="44"/>
        <v>999999999</v>
      </c>
      <c r="L231" s="15">
        <f t="shared" si="45"/>
        <v>2246.3679999999999</v>
      </c>
      <c r="M231" s="15">
        <f t="shared" si="46"/>
        <v>2246.3679999999999</v>
      </c>
      <c r="N231" s="15">
        <f t="shared" si="47"/>
        <v>2246.3679999999999</v>
      </c>
      <c r="O231" s="15">
        <f t="shared" si="48"/>
        <v>2246.3679999999999</v>
      </c>
      <c r="P231" s="15">
        <f t="shared" si="49"/>
        <v>999999999</v>
      </c>
      <c r="Q231" s="15">
        <f t="shared" si="50"/>
        <v>999999999</v>
      </c>
      <c r="R231" s="15">
        <f t="shared" si="51"/>
        <v>999999999</v>
      </c>
      <c r="S231" s="15">
        <v>2246368</v>
      </c>
      <c r="T231" s="15">
        <v>10000000</v>
      </c>
      <c r="U231" s="15">
        <v>9000000</v>
      </c>
      <c r="V231" s="15">
        <v>2000</v>
      </c>
      <c r="W231" s="15">
        <v>5</v>
      </c>
      <c r="X231" s="20" t="s">
        <v>87</v>
      </c>
      <c r="Y231" s="16">
        <v>5.5555555555555558E-3</v>
      </c>
      <c r="Z231" s="15">
        <v>1</v>
      </c>
      <c r="AA231" s="15">
        <v>40</v>
      </c>
      <c r="AB231" s="15" t="s">
        <v>2</v>
      </c>
      <c r="AC231" s="15">
        <v>7</v>
      </c>
      <c r="AD231" s="15">
        <v>9973</v>
      </c>
      <c r="AE231" s="15">
        <v>16979</v>
      </c>
      <c r="AF231" s="15" t="s">
        <v>5</v>
      </c>
      <c r="AG231" s="15">
        <v>120</v>
      </c>
      <c r="AH231" s="15">
        <v>5000</v>
      </c>
      <c r="AI231" s="15" t="s">
        <v>2</v>
      </c>
      <c r="AJ231" s="15">
        <v>1</v>
      </c>
      <c r="AK231" s="15">
        <v>12</v>
      </c>
      <c r="AL231" s="15">
        <v>20</v>
      </c>
      <c r="AM231" s="15" t="s">
        <v>7</v>
      </c>
      <c r="AN231" s="15">
        <v>20</v>
      </c>
      <c r="AO231" s="15">
        <v>832</v>
      </c>
      <c r="AP231" s="15" t="s">
        <v>4</v>
      </c>
      <c r="AQ231" s="15">
        <v>8</v>
      </c>
      <c r="AR231" s="15">
        <v>50</v>
      </c>
      <c r="AS231" s="15">
        <v>206</v>
      </c>
      <c r="AT231" s="15" t="s">
        <v>24</v>
      </c>
      <c r="AU231" s="15">
        <v>80</v>
      </c>
      <c r="AV231" s="15">
        <v>3332</v>
      </c>
      <c r="AW231" s="15" t="s">
        <v>3</v>
      </c>
      <c r="AX231" s="15">
        <v>4</v>
      </c>
      <c r="AY231" s="15">
        <v>34</v>
      </c>
      <c r="AZ231" s="15">
        <v>110</v>
      </c>
      <c r="BA231" s="15">
        <v>6</v>
      </c>
      <c r="BB231" s="15">
        <v>357</v>
      </c>
      <c r="BD231" s="12">
        <f>'Исходные данные'!$AG232*'Исходные данные'!AK232+'Исходные данные'!$AN232*'Исходные данные'!AR232+'Исходные данные'!$AU232*'Исходные данные'!AY232</f>
        <v>5704</v>
      </c>
      <c r="BE231" s="12">
        <f>'Исходные данные'!$AG232*'Исходные данные'!AL232+'Исходные данные'!$AN232*'Исходные данные'!AS232+'Исходные данные'!$AU232*'Исходные данные'!AZ232</f>
        <v>14904</v>
      </c>
      <c r="BF231" s="12">
        <f t="shared" si="42"/>
        <v>9973</v>
      </c>
      <c r="BG231" s="12">
        <f t="shared" si="42"/>
        <v>16979</v>
      </c>
    </row>
    <row r="232" spans="1:59">
      <c r="A232" s="15" t="s">
        <v>522</v>
      </c>
      <c r="B232" s="15" t="s">
        <v>237</v>
      </c>
      <c r="C232" s="15" t="s">
        <v>237</v>
      </c>
      <c r="E232" s="15" t="s">
        <v>130</v>
      </c>
      <c r="F232" s="15">
        <f t="shared" si="55"/>
        <v>999999999</v>
      </c>
      <c r="G232" s="15">
        <f t="shared" si="54"/>
        <v>999999999</v>
      </c>
      <c r="H232" s="15">
        <f t="shared" si="53"/>
        <v>999999999</v>
      </c>
      <c r="I232" s="15">
        <f t="shared" si="52"/>
        <v>999999999</v>
      </c>
      <c r="J232" s="15">
        <f t="shared" si="43"/>
        <v>999999999</v>
      </c>
      <c r="K232" s="15">
        <f t="shared" si="44"/>
        <v>2246.3679999999999</v>
      </c>
      <c r="L232" s="15">
        <f t="shared" si="45"/>
        <v>2246.3679999999999</v>
      </c>
      <c r="M232" s="15">
        <f t="shared" si="46"/>
        <v>2246.3679999999999</v>
      </c>
      <c r="N232" s="15">
        <f t="shared" si="47"/>
        <v>2246.3679999999999</v>
      </c>
      <c r="O232" s="15">
        <f t="shared" si="48"/>
        <v>999999999</v>
      </c>
      <c r="P232" s="15">
        <f t="shared" si="49"/>
        <v>999999999</v>
      </c>
      <c r="Q232" s="15">
        <f t="shared" si="50"/>
        <v>999999999</v>
      </c>
      <c r="R232" s="15">
        <f t="shared" si="51"/>
        <v>999999999</v>
      </c>
      <c r="S232" s="15">
        <v>2246368</v>
      </c>
      <c r="T232" s="15">
        <v>10000000</v>
      </c>
      <c r="U232" s="15">
        <v>9000000</v>
      </c>
      <c r="V232" s="15">
        <v>2000</v>
      </c>
      <c r="W232" s="15">
        <v>5</v>
      </c>
      <c r="X232" s="20" t="s">
        <v>87</v>
      </c>
      <c r="Y232" s="16">
        <v>5.5555555555555558E-3</v>
      </c>
      <c r="Z232" s="15">
        <v>1</v>
      </c>
      <c r="AA232" s="15">
        <v>40</v>
      </c>
      <c r="AB232" s="15" t="s">
        <v>2</v>
      </c>
      <c r="AC232" s="15">
        <v>7</v>
      </c>
      <c r="AD232" s="15">
        <v>9973</v>
      </c>
      <c r="AE232" s="15">
        <v>16979</v>
      </c>
      <c r="AF232" s="15" t="s">
        <v>5</v>
      </c>
      <c r="AG232" s="15">
        <v>120</v>
      </c>
      <c r="AH232" s="15">
        <v>5000</v>
      </c>
      <c r="AI232" s="15" t="s">
        <v>2</v>
      </c>
      <c r="AJ232" s="15">
        <v>1</v>
      </c>
      <c r="AK232" s="15">
        <v>12</v>
      </c>
      <c r="AL232" s="15">
        <v>20</v>
      </c>
      <c r="AM232" s="15" t="s">
        <v>7</v>
      </c>
      <c r="AN232" s="15">
        <v>20</v>
      </c>
      <c r="AO232" s="15">
        <v>832</v>
      </c>
      <c r="AP232" s="15" t="s">
        <v>4</v>
      </c>
      <c r="AQ232" s="15">
        <v>8</v>
      </c>
      <c r="AR232" s="15">
        <v>50</v>
      </c>
      <c r="AS232" s="15">
        <v>206</v>
      </c>
      <c r="AT232" s="15" t="s">
        <v>10</v>
      </c>
      <c r="AU232" s="15">
        <v>16</v>
      </c>
      <c r="AV232" s="15">
        <v>666</v>
      </c>
      <c r="AW232" s="15" t="s">
        <v>2</v>
      </c>
      <c r="AX232" s="15">
        <v>4</v>
      </c>
      <c r="AY232" s="15">
        <v>204</v>
      </c>
      <c r="AZ232" s="15">
        <v>524</v>
      </c>
      <c r="BA232" s="15">
        <v>6</v>
      </c>
      <c r="BB232" s="15">
        <v>358</v>
      </c>
      <c r="BD232" s="12">
        <f>'Исходные данные'!$AG233*'Исходные данные'!AK233+'Исходные данные'!$AN233*'Исходные данные'!AR233+'Исходные данные'!$AU233*'Исходные данные'!AY233</f>
        <v>5464</v>
      </c>
      <c r="BE232" s="12">
        <f>'Исходные данные'!$AG233*'Исходные данные'!AL233+'Исходные данные'!$AN233*'Исходные данные'!AS233+'Исходные данные'!$AU233*'Исходные данные'!AZ233</f>
        <v>15112</v>
      </c>
      <c r="BF232" s="12">
        <f t="shared" si="42"/>
        <v>9973</v>
      </c>
      <c r="BG232" s="12">
        <f t="shared" si="42"/>
        <v>16979</v>
      </c>
    </row>
    <row r="233" spans="1:59">
      <c r="A233" s="15" t="s">
        <v>523</v>
      </c>
      <c r="B233" s="15" t="s">
        <v>237</v>
      </c>
      <c r="C233" s="15" t="s">
        <v>237</v>
      </c>
      <c r="E233" s="15" t="s">
        <v>131</v>
      </c>
      <c r="F233" s="15">
        <f t="shared" si="55"/>
        <v>999999999</v>
      </c>
      <c r="G233" s="15">
        <f t="shared" si="54"/>
        <v>999999999</v>
      </c>
      <c r="H233" s="15">
        <f t="shared" si="53"/>
        <v>999999999</v>
      </c>
      <c r="I233" s="15">
        <f t="shared" si="52"/>
        <v>999999999</v>
      </c>
      <c r="J233" s="15">
        <f t="shared" si="43"/>
        <v>2246.3679999999999</v>
      </c>
      <c r="K233" s="15">
        <f t="shared" si="44"/>
        <v>2246.3679999999999</v>
      </c>
      <c r="L233" s="15">
        <f t="shared" si="45"/>
        <v>2246.3679999999999</v>
      </c>
      <c r="M233" s="15">
        <f t="shared" si="46"/>
        <v>2246.3679999999999</v>
      </c>
      <c r="N233" s="15">
        <f t="shared" si="47"/>
        <v>999999999</v>
      </c>
      <c r="O233" s="15">
        <f t="shared" si="48"/>
        <v>999999999</v>
      </c>
      <c r="P233" s="15">
        <f t="shared" si="49"/>
        <v>999999999</v>
      </c>
      <c r="Q233" s="15">
        <f t="shared" si="50"/>
        <v>999999999</v>
      </c>
      <c r="R233" s="15">
        <f t="shared" si="51"/>
        <v>999999999</v>
      </c>
      <c r="S233" s="15">
        <v>2246368</v>
      </c>
      <c r="T233" s="15">
        <v>10000000</v>
      </c>
      <c r="U233" s="15">
        <v>9000000</v>
      </c>
      <c r="V233" s="15">
        <v>2000</v>
      </c>
      <c r="W233" s="15">
        <v>5</v>
      </c>
      <c r="X233" s="20" t="s">
        <v>87</v>
      </c>
      <c r="Y233" s="16">
        <v>5.5555555555555558E-3</v>
      </c>
      <c r="Z233" s="15">
        <v>1</v>
      </c>
      <c r="AA233" s="15">
        <v>40</v>
      </c>
      <c r="AB233" s="15" t="s">
        <v>2</v>
      </c>
      <c r="AC233" s="15">
        <v>7</v>
      </c>
      <c r="AD233" s="15">
        <v>9973</v>
      </c>
      <c r="AE233" s="15">
        <v>16979</v>
      </c>
      <c r="AF233" s="15" t="s">
        <v>5</v>
      </c>
      <c r="AG233" s="15">
        <v>120</v>
      </c>
      <c r="AH233" s="15">
        <v>5000</v>
      </c>
      <c r="AI233" s="15" t="s">
        <v>2</v>
      </c>
      <c r="AJ233" s="15">
        <v>1</v>
      </c>
      <c r="AK233" s="15">
        <v>12</v>
      </c>
      <c r="AL233" s="15">
        <v>20</v>
      </c>
      <c r="AM233" s="15" t="s">
        <v>7</v>
      </c>
      <c r="AN233" s="15">
        <v>20</v>
      </c>
      <c r="AO233" s="15">
        <v>832</v>
      </c>
      <c r="AP233" s="15" t="s">
        <v>4</v>
      </c>
      <c r="AQ233" s="15">
        <v>8</v>
      </c>
      <c r="AR233" s="15">
        <v>50</v>
      </c>
      <c r="AS233" s="15">
        <v>206</v>
      </c>
      <c r="AT233" s="15" t="s">
        <v>71</v>
      </c>
      <c r="AU233" s="15">
        <v>12</v>
      </c>
      <c r="AV233" s="15">
        <v>500</v>
      </c>
      <c r="AW233" s="15" t="s">
        <v>3</v>
      </c>
      <c r="AX233" s="15">
        <v>6</v>
      </c>
      <c r="AY233" s="15">
        <v>252</v>
      </c>
      <c r="AZ233" s="15">
        <v>716</v>
      </c>
      <c r="BA233" s="15">
        <v>6</v>
      </c>
      <c r="BB233" s="15">
        <v>359</v>
      </c>
      <c r="BD233" s="12">
        <f>'Исходные данные'!$AG234*'Исходные данные'!AK234+'Исходные данные'!$AN234*'Исходные данные'!AR234+'Исходные данные'!$AU234*'Исходные данные'!AY234</f>
        <v>4520</v>
      </c>
      <c r="BE233" s="12">
        <f>'Исходные данные'!$AG234*'Исходные данные'!AL234+'Исходные данные'!$AN234*'Исходные данные'!AS234+'Исходные данные'!$AU234*'Исходные данные'!AZ234</f>
        <v>15960</v>
      </c>
      <c r="BF233" s="12">
        <f t="shared" si="42"/>
        <v>9973</v>
      </c>
      <c r="BG233" s="12">
        <f t="shared" si="42"/>
        <v>16979</v>
      </c>
    </row>
    <row r="234" spans="1:59">
      <c r="A234" s="15" t="s">
        <v>524</v>
      </c>
      <c r="B234" s="15" t="s">
        <v>237</v>
      </c>
      <c r="C234" s="15" t="s">
        <v>237</v>
      </c>
      <c r="E234" s="15" t="s">
        <v>132</v>
      </c>
      <c r="F234" s="15">
        <f t="shared" si="55"/>
        <v>999999999</v>
      </c>
      <c r="G234" s="15">
        <f t="shared" si="54"/>
        <v>999999999</v>
      </c>
      <c r="H234" s="15">
        <f t="shared" si="53"/>
        <v>999999999</v>
      </c>
      <c r="I234" s="15">
        <f t="shared" si="52"/>
        <v>2246.3679999999999</v>
      </c>
      <c r="J234" s="15">
        <f t="shared" si="43"/>
        <v>2246.3679999999999</v>
      </c>
      <c r="K234" s="15">
        <f t="shared" si="44"/>
        <v>2246.3679999999999</v>
      </c>
      <c r="L234" s="15">
        <f t="shared" si="45"/>
        <v>2246.3679999999999</v>
      </c>
      <c r="M234" s="15">
        <f t="shared" si="46"/>
        <v>999999999</v>
      </c>
      <c r="N234" s="15">
        <f t="shared" si="47"/>
        <v>999999999</v>
      </c>
      <c r="O234" s="15">
        <f t="shared" si="48"/>
        <v>999999999</v>
      </c>
      <c r="P234" s="15">
        <f t="shared" si="49"/>
        <v>999999999</v>
      </c>
      <c r="Q234" s="15">
        <f t="shared" si="50"/>
        <v>999999999</v>
      </c>
      <c r="R234" s="15">
        <f t="shared" si="51"/>
        <v>999999999</v>
      </c>
      <c r="S234" s="15">
        <v>2246368</v>
      </c>
      <c r="T234" s="15">
        <v>10000000</v>
      </c>
      <c r="U234" s="15">
        <v>9000000</v>
      </c>
      <c r="V234" s="15">
        <v>2000</v>
      </c>
      <c r="W234" s="15">
        <v>5</v>
      </c>
      <c r="X234" s="20" t="s">
        <v>87</v>
      </c>
      <c r="Y234" s="16">
        <v>5.5555555555555558E-3</v>
      </c>
      <c r="Z234" s="15">
        <v>1</v>
      </c>
      <c r="AA234" s="15">
        <v>40</v>
      </c>
      <c r="AB234" s="15" t="s">
        <v>2</v>
      </c>
      <c r="AC234" s="15">
        <v>7</v>
      </c>
      <c r="AD234" s="15">
        <v>9973</v>
      </c>
      <c r="AE234" s="15">
        <v>16979</v>
      </c>
      <c r="AF234" s="15" t="s">
        <v>5</v>
      </c>
      <c r="AG234" s="15">
        <v>120</v>
      </c>
      <c r="AH234" s="15">
        <v>5000</v>
      </c>
      <c r="AI234" s="15" t="s">
        <v>2</v>
      </c>
      <c r="AJ234" s="15">
        <v>1</v>
      </c>
      <c r="AK234" s="15">
        <v>12</v>
      </c>
      <c r="AL234" s="15">
        <v>20</v>
      </c>
      <c r="AM234" s="15" t="s">
        <v>7</v>
      </c>
      <c r="AN234" s="15">
        <v>20</v>
      </c>
      <c r="AO234" s="15">
        <v>832</v>
      </c>
      <c r="AP234" s="15" t="s">
        <v>4</v>
      </c>
      <c r="AQ234" s="15">
        <v>8</v>
      </c>
      <c r="AR234" s="15">
        <v>50</v>
      </c>
      <c r="AS234" s="15">
        <v>206</v>
      </c>
      <c r="AT234" s="15" t="s">
        <v>73</v>
      </c>
      <c r="AU234" s="15">
        <v>80</v>
      </c>
      <c r="AV234" s="15">
        <v>3332</v>
      </c>
      <c r="AW234" s="15" t="s">
        <v>3</v>
      </c>
      <c r="AX234" s="15">
        <v>3</v>
      </c>
      <c r="AY234" s="15">
        <v>26</v>
      </c>
      <c r="AZ234" s="15">
        <v>118</v>
      </c>
      <c r="BA234" s="15">
        <v>6</v>
      </c>
      <c r="BB234" s="15">
        <v>360</v>
      </c>
      <c r="BD234" s="12">
        <f>'Исходные данные'!$AG235*'Исходные данные'!AK235+'Исходные данные'!$AN235*'Исходные данные'!AR235+'Исходные данные'!$AU235*'Исходные данные'!AY235</f>
        <v>10928</v>
      </c>
      <c r="BE234" s="12">
        <f>'Исходные данные'!$AG235*'Исходные данные'!AL235+'Исходные данные'!$AN235*'Исходные данные'!AS235+'Исходные данные'!$AU235*'Исходные данные'!AZ235</f>
        <v>30224</v>
      </c>
      <c r="BF234" s="12">
        <f t="shared" si="42"/>
        <v>19945</v>
      </c>
      <c r="BG234" s="12">
        <f t="shared" si="42"/>
        <v>33959</v>
      </c>
    </row>
    <row r="235" spans="1:59">
      <c r="A235" s="15" t="s">
        <v>525</v>
      </c>
      <c r="B235" s="15" t="s">
        <v>238</v>
      </c>
      <c r="C235" s="15" t="s">
        <v>238</v>
      </c>
      <c r="E235" s="15" t="s">
        <v>131</v>
      </c>
      <c r="F235" s="15">
        <f t="shared" si="55"/>
        <v>999999999</v>
      </c>
      <c r="G235" s="15">
        <f t="shared" si="54"/>
        <v>999999999</v>
      </c>
      <c r="H235" s="15">
        <f t="shared" si="53"/>
        <v>999999999</v>
      </c>
      <c r="I235" s="15">
        <f t="shared" si="52"/>
        <v>999999999</v>
      </c>
      <c r="J235" s="15">
        <f t="shared" si="43"/>
        <v>999999999</v>
      </c>
      <c r="K235" s="15">
        <f t="shared" si="44"/>
        <v>999999999</v>
      </c>
      <c r="L235" s="15">
        <f t="shared" si="45"/>
        <v>2246.3679999999999</v>
      </c>
      <c r="M235" s="15">
        <f t="shared" si="46"/>
        <v>999999999</v>
      </c>
      <c r="N235" s="15">
        <f t="shared" si="47"/>
        <v>999999999</v>
      </c>
      <c r="O235" s="15">
        <f t="shared" si="48"/>
        <v>999999999</v>
      </c>
      <c r="P235" s="15">
        <f t="shared" si="49"/>
        <v>999999999</v>
      </c>
      <c r="Q235" s="15">
        <f t="shared" si="50"/>
        <v>999999999</v>
      </c>
      <c r="R235" s="15">
        <f t="shared" si="51"/>
        <v>999999999</v>
      </c>
      <c r="S235" s="15">
        <v>2246368</v>
      </c>
      <c r="T235" s="15">
        <v>10000000</v>
      </c>
      <c r="U235" s="15">
        <v>9000000</v>
      </c>
      <c r="V235" s="15">
        <v>2000</v>
      </c>
      <c r="W235" s="15">
        <v>5</v>
      </c>
      <c r="X235" s="20" t="s">
        <v>88</v>
      </c>
      <c r="Y235" s="16">
        <v>1.1111111111111112E-2</v>
      </c>
      <c r="Z235" s="15">
        <v>1</v>
      </c>
      <c r="AA235" s="15">
        <v>20</v>
      </c>
      <c r="AB235" s="15" t="s">
        <v>2</v>
      </c>
      <c r="AC235" s="15">
        <v>8</v>
      </c>
      <c r="AD235" s="15">
        <v>19945</v>
      </c>
      <c r="AE235" s="15">
        <v>33959</v>
      </c>
      <c r="AF235" s="15" t="s">
        <v>5</v>
      </c>
      <c r="AG235" s="15">
        <v>240</v>
      </c>
      <c r="AH235" s="15">
        <v>5000</v>
      </c>
      <c r="AI235" s="15" t="s">
        <v>2</v>
      </c>
      <c r="AJ235" s="15">
        <v>1</v>
      </c>
      <c r="AK235" s="15">
        <v>12</v>
      </c>
      <c r="AL235" s="15">
        <v>20</v>
      </c>
      <c r="AM235" s="15" t="s">
        <v>7</v>
      </c>
      <c r="AN235" s="15">
        <v>40</v>
      </c>
      <c r="AO235" s="15">
        <v>832</v>
      </c>
      <c r="AP235" s="15" t="s">
        <v>4</v>
      </c>
      <c r="AQ235" s="15">
        <v>8</v>
      </c>
      <c r="AR235" s="15">
        <v>50</v>
      </c>
      <c r="AS235" s="15">
        <v>206</v>
      </c>
      <c r="AT235" s="15" t="s">
        <v>71</v>
      </c>
      <c r="AU235" s="15">
        <v>24</v>
      </c>
      <c r="AV235" s="15">
        <v>500</v>
      </c>
      <c r="AW235" s="15" t="s">
        <v>3</v>
      </c>
      <c r="AX235" s="15">
        <v>6</v>
      </c>
      <c r="AY235" s="15">
        <v>252</v>
      </c>
      <c r="AZ235" s="15">
        <v>716</v>
      </c>
      <c r="BA235" s="15">
        <v>6</v>
      </c>
      <c r="BB235" s="15">
        <v>361</v>
      </c>
      <c r="BD235" s="12">
        <f>'Исходные данные'!$AG236*'Исходные данные'!AK236+'Исходные данные'!$AN236*'Исходные данные'!AR236+'Исходные данные'!$AU236*'Исходные данные'!AY236</f>
        <v>831358</v>
      </c>
      <c r="BE235" s="12">
        <f>'Исходные данные'!$AG236*'Исходные данные'!AL236+'Исходные данные'!$AN236*'Исходные данные'!AS236+'Исходные данные'!$AU236*'Исходные данные'!AZ236</f>
        <v>2172258</v>
      </c>
      <c r="BF235" s="12">
        <f t="shared" si="42"/>
        <v>3817535</v>
      </c>
      <c r="BG235" s="12">
        <f t="shared" si="42"/>
        <v>3973345</v>
      </c>
    </row>
    <row r="236" spans="1:59">
      <c r="A236" s="15" t="s">
        <v>526</v>
      </c>
      <c r="B236" s="15" t="s">
        <v>234</v>
      </c>
      <c r="C236" s="15" t="s">
        <v>234</v>
      </c>
      <c r="E236" s="15" t="s">
        <v>130</v>
      </c>
      <c r="F236" s="15">
        <f t="shared" si="55"/>
        <v>999999999</v>
      </c>
      <c r="G236" s="15">
        <f t="shared" si="54"/>
        <v>999999999</v>
      </c>
      <c r="H236" s="15">
        <f t="shared" si="53"/>
        <v>999999999</v>
      </c>
      <c r="I236" s="15">
        <f t="shared" si="52"/>
        <v>999999999</v>
      </c>
      <c r="J236" s="15">
        <f t="shared" si="43"/>
        <v>999999999</v>
      </c>
      <c r="K236" s="15">
        <f t="shared" si="44"/>
        <v>999999999</v>
      </c>
      <c r="L236" s="15">
        <f t="shared" si="45"/>
        <v>14200.152</v>
      </c>
      <c r="M236" s="15">
        <f t="shared" si="46"/>
        <v>999999999</v>
      </c>
      <c r="N236" s="15">
        <f t="shared" si="47"/>
        <v>999999999</v>
      </c>
      <c r="O236" s="15">
        <f t="shared" si="48"/>
        <v>999999999</v>
      </c>
      <c r="P236" s="15">
        <f t="shared" si="49"/>
        <v>999999999</v>
      </c>
      <c r="Q236" s="15">
        <f t="shared" si="50"/>
        <v>999999999</v>
      </c>
      <c r="R236" s="15">
        <f t="shared" si="51"/>
        <v>999999999</v>
      </c>
      <c r="S236" s="15">
        <v>14200152</v>
      </c>
      <c r="T236" s="15">
        <v>10000000</v>
      </c>
      <c r="U236" s="15">
        <v>9000000</v>
      </c>
      <c r="V236" s="15">
        <v>2000</v>
      </c>
      <c r="W236" s="15">
        <v>5</v>
      </c>
      <c r="X236" s="20" t="s">
        <v>84</v>
      </c>
      <c r="Y236" s="16">
        <v>0.80972222222222223</v>
      </c>
      <c r="Z236" s="15">
        <v>5</v>
      </c>
      <c r="AA236" s="15">
        <v>8</v>
      </c>
      <c r="AB236" s="15" t="s">
        <v>2</v>
      </c>
      <c r="AC236" s="15">
        <v>50</v>
      </c>
      <c r="AD236" s="15">
        <v>763507</v>
      </c>
      <c r="AE236" s="15">
        <v>794669</v>
      </c>
      <c r="AF236" s="15" t="s">
        <v>5</v>
      </c>
      <c r="AG236" s="15">
        <v>17490</v>
      </c>
      <c r="AH236" s="15">
        <v>30000</v>
      </c>
      <c r="AI236" s="15" t="s">
        <v>2</v>
      </c>
      <c r="AJ236" s="15">
        <v>1</v>
      </c>
      <c r="AK236" s="15">
        <v>12</v>
      </c>
      <c r="AL236" s="15">
        <v>20</v>
      </c>
      <c r="AM236" s="15" t="s">
        <v>7</v>
      </c>
      <c r="AN236" s="15">
        <v>2915</v>
      </c>
      <c r="AO236" s="15">
        <v>5000</v>
      </c>
      <c r="AP236" s="15" t="s">
        <v>4</v>
      </c>
      <c r="AQ236" s="15">
        <v>8</v>
      </c>
      <c r="AR236" s="15">
        <v>50</v>
      </c>
      <c r="AS236" s="15">
        <v>206</v>
      </c>
      <c r="AT236" s="15" t="s">
        <v>10</v>
      </c>
      <c r="AU236" s="15">
        <v>2332</v>
      </c>
      <c r="AV236" s="15">
        <v>4000</v>
      </c>
      <c r="AW236" s="15" t="s">
        <v>2</v>
      </c>
      <c r="AX236" s="15">
        <v>4</v>
      </c>
      <c r="AY236" s="15">
        <v>204</v>
      </c>
      <c r="AZ236" s="15">
        <v>524</v>
      </c>
      <c r="BA236" s="15">
        <v>6</v>
      </c>
      <c r="BB236" s="15">
        <v>300</v>
      </c>
      <c r="BD236" s="12">
        <f>'Исходные данные'!$AG237*'Исходные данные'!AK237+'Исходные данные'!$AN237*'Исходные данные'!AR237+'Исходные данные'!$AU237*'Исходные данные'!AY237</f>
        <v>15480</v>
      </c>
      <c r="BE236" s="12">
        <f>'Исходные данные'!$AG237*'Исходные данные'!AL237+'Исходные данные'!$AN237*'Исходные данные'!AS237+'Исходные данные'!$AU237*'Исходные данные'!AZ237</f>
        <v>45960</v>
      </c>
      <c r="BF236" s="12">
        <f t="shared" si="42"/>
        <v>75197</v>
      </c>
      <c r="BG236" s="12">
        <f t="shared" si="42"/>
        <v>86515</v>
      </c>
    </row>
    <row r="237" spans="1:59">
      <c r="A237" s="15" t="s">
        <v>527</v>
      </c>
      <c r="B237" s="15" t="s">
        <v>232</v>
      </c>
      <c r="C237" s="15" t="s">
        <v>232</v>
      </c>
      <c r="E237" s="15" t="s">
        <v>128</v>
      </c>
      <c r="F237" s="15">
        <f t="shared" si="55"/>
        <v>999999999</v>
      </c>
      <c r="G237" s="15">
        <f t="shared" si="54"/>
        <v>999999999</v>
      </c>
      <c r="H237" s="15">
        <f t="shared" si="53"/>
        <v>999999999</v>
      </c>
      <c r="I237" s="15">
        <f t="shared" si="52"/>
        <v>999999999</v>
      </c>
      <c r="J237" s="15">
        <f t="shared" si="43"/>
        <v>999999999</v>
      </c>
      <c r="K237" s="15">
        <f t="shared" si="44"/>
        <v>999999999</v>
      </c>
      <c r="L237" s="15">
        <f t="shared" si="45"/>
        <v>10952.66</v>
      </c>
      <c r="M237" s="15">
        <f t="shared" si="46"/>
        <v>999999999</v>
      </c>
      <c r="N237" s="15">
        <f t="shared" si="47"/>
        <v>999999999</v>
      </c>
      <c r="O237" s="15">
        <f t="shared" si="48"/>
        <v>999999999</v>
      </c>
      <c r="P237" s="15">
        <f t="shared" si="49"/>
        <v>999999999</v>
      </c>
      <c r="Q237" s="15">
        <f t="shared" si="50"/>
        <v>999999999</v>
      </c>
      <c r="R237" s="15">
        <f t="shared" si="51"/>
        <v>999999999</v>
      </c>
      <c r="S237" s="15">
        <v>10952660</v>
      </c>
      <c r="T237" s="15">
        <v>10000000</v>
      </c>
      <c r="U237" s="15">
        <v>9000000</v>
      </c>
      <c r="V237" s="15">
        <v>2000</v>
      </c>
      <c r="W237" s="15">
        <v>10</v>
      </c>
      <c r="X237" s="20" t="s">
        <v>82</v>
      </c>
      <c r="Y237" s="16">
        <v>1.6666666666666666E-2</v>
      </c>
      <c r="Z237" s="15">
        <v>1</v>
      </c>
      <c r="AA237" s="15">
        <v>8</v>
      </c>
      <c r="AB237" s="15" t="s">
        <v>3</v>
      </c>
      <c r="AC237" s="15">
        <v>7</v>
      </c>
      <c r="AD237" s="15">
        <v>75197</v>
      </c>
      <c r="AE237" s="15">
        <v>86515</v>
      </c>
      <c r="AF237" s="15" t="s">
        <v>5</v>
      </c>
      <c r="AG237" s="15">
        <v>360</v>
      </c>
      <c r="AH237" s="15">
        <v>5000</v>
      </c>
      <c r="AI237" s="15" t="s">
        <v>2</v>
      </c>
      <c r="AJ237" s="15">
        <v>1</v>
      </c>
      <c r="AK237" s="15">
        <v>12</v>
      </c>
      <c r="AL237" s="15">
        <v>20</v>
      </c>
      <c r="AM237" s="15" t="s">
        <v>7</v>
      </c>
      <c r="AN237" s="15">
        <v>60</v>
      </c>
      <c r="AO237" s="15">
        <v>832</v>
      </c>
      <c r="AP237" s="15" t="s">
        <v>4</v>
      </c>
      <c r="AQ237" s="15">
        <v>8</v>
      </c>
      <c r="AR237" s="15">
        <v>50</v>
      </c>
      <c r="AS237" s="15">
        <v>206</v>
      </c>
      <c r="AT237" s="15" t="s">
        <v>24</v>
      </c>
      <c r="AU237" s="15">
        <v>240</v>
      </c>
      <c r="AV237" s="15">
        <v>3332</v>
      </c>
      <c r="AW237" s="15" t="s">
        <v>3</v>
      </c>
      <c r="AX237" s="15">
        <v>4</v>
      </c>
      <c r="AY237" s="15">
        <v>34</v>
      </c>
      <c r="AZ237" s="15">
        <v>110</v>
      </c>
      <c r="BA237" s="15">
        <v>6</v>
      </c>
      <c r="BB237" s="15">
        <v>275</v>
      </c>
      <c r="BD237" s="12">
        <f>'Исходные данные'!$AG238*'Исходные данные'!AK238+'Исходные данные'!$AN238*'Исходные данные'!AR238+'Исходные данные'!$AU238*'Исходные данные'!AY238</f>
        <v>900</v>
      </c>
      <c r="BE237" s="12">
        <f>'Исходные данные'!$AG238*'Исходные данные'!AL238+'Исходные данные'!$AN238*'Исходные данные'!AS238+'Исходные данные'!$AU238*'Исходные данные'!AZ238</f>
        <v>1500</v>
      </c>
      <c r="BF237" s="12">
        <f t="shared" si="42"/>
        <v>500</v>
      </c>
      <c r="BG237" s="12">
        <f t="shared" si="42"/>
        <v>2700</v>
      </c>
    </row>
    <row r="238" spans="1:59">
      <c r="A238" s="15" t="s">
        <v>528</v>
      </c>
      <c r="B238" s="15" t="s">
        <v>255</v>
      </c>
      <c r="C238" s="15" t="s">
        <v>529</v>
      </c>
      <c r="D238" s="15" t="s">
        <v>26</v>
      </c>
      <c r="E238" s="15" t="s">
        <v>246</v>
      </c>
      <c r="F238" s="15">
        <f t="shared" si="55"/>
        <v>999999999</v>
      </c>
      <c r="G238" s="15">
        <f t="shared" si="54"/>
        <v>999999999</v>
      </c>
      <c r="H238" s="15">
        <f t="shared" si="53"/>
        <v>999999999</v>
      </c>
      <c r="I238" s="15">
        <f t="shared" si="52"/>
        <v>999999999</v>
      </c>
      <c r="J238" s="15">
        <f t="shared" si="43"/>
        <v>999999999</v>
      </c>
      <c r="K238" s="15">
        <f t="shared" si="44"/>
        <v>999999999</v>
      </c>
      <c r="L238" s="15">
        <f t="shared" si="45"/>
        <v>811.548</v>
      </c>
      <c r="M238" s="15">
        <f t="shared" si="46"/>
        <v>999999999</v>
      </c>
      <c r="N238" s="15">
        <f t="shared" si="47"/>
        <v>999999999</v>
      </c>
      <c r="O238" s="15">
        <f t="shared" si="48"/>
        <v>999999999</v>
      </c>
      <c r="P238" s="15">
        <f t="shared" si="49"/>
        <v>999999999</v>
      </c>
      <c r="Q238" s="15">
        <f t="shared" si="50"/>
        <v>999999999</v>
      </c>
      <c r="R238" s="15">
        <f t="shared" si="51"/>
        <v>999999999</v>
      </c>
      <c r="S238" s="15">
        <v>811548</v>
      </c>
      <c r="T238" s="15">
        <v>16777215</v>
      </c>
      <c r="U238" s="15">
        <v>15000000</v>
      </c>
      <c r="V238" s="15">
        <v>1500</v>
      </c>
      <c r="W238" s="15">
        <v>10</v>
      </c>
      <c r="X238" s="20" t="s">
        <v>98</v>
      </c>
      <c r="Y238" s="16">
        <v>6.9444444444444447E-4</v>
      </c>
      <c r="Z238" s="15">
        <v>50</v>
      </c>
      <c r="AA238" s="15">
        <v>16660</v>
      </c>
      <c r="AB238" s="15" t="s">
        <v>2</v>
      </c>
      <c r="AC238" s="15">
        <v>2</v>
      </c>
      <c r="AD238" s="15">
        <v>10</v>
      </c>
      <c r="AE238" s="15">
        <v>54</v>
      </c>
      <c r="AF238" s="15" t="s">
        <v>5</v>
      </c>
      <c r="AG238" s="15">
        <v>75</v>
      </c>
      <c r="AH238" s="15">
        <v>25000</v>
      </c>
      <c r="AI238" s="15" t="s">
        <v>2</v>
      </c>
      <c r="AJ238" s="15">
        <v>1</v>
      </c>
      <c r="AK238" s="15">
        <v>12</v>
      </c>
      <c r="AL238" s="15">
        <v>20</v>
      </c>
      <c r="AM238" s="15">
        <v>0</v>
      </c>
      <c r="AN238" s="15">
        <v>0</v>
      </c>
      <c r="AO238" s="15">
        <v>0</v>
      </c>
      <c r="AP238" s="15">
        <v>0</v>
      </c>
      <c r="AQ238" s="15">
        <v>0</v>
      </c>
      <c r="AR238" s="15">
        <v>0</v>
      </c>
      <c r="AS238" s="15">
        <v>0</v>
      </c>
      <c r="AT238" s="15">
        <v>0</v>
      </c>
      <c r="AU238" s="15">
        <v>0</v>
      </c>
      <c r="AV238" s="15">
        <v>0</v>
      </c>
      <c r="AW238" s="15">
        <v>0</v>
      </c>
      <c r="AX238" s="15">
        <v>0</v>
      </c>
      <c r="AY238" s="15">
        <v>0</v>
      </c>
      <c r="AZ238" s="15">
        <v>0</v>
      </c>
      <c r="BA238" s="15">
        <v>6</v>
      </c>
      <c r="BB238" s="15">
        <v>424</v>
      </c>
      <c r="BD238" s="12">
        <f>'Исходные данные'!$AG239*'Исходные данные'!AK239+'Исходные данные'!$AN239*'Исходные данные'!AR239+'Исходные данные'!$AU239*'Исходные данные'!AY239</f>
        <v>360</v>
      </c>
      <c r="BE238" s="12">
        <f>'Исходные данные'!$AG239*'Исходные данные'!AL239+'Исходные данные'!$AN239*'Исходные данные'!AS239+'Исходные данные'!$AU239*'Исходные данные'!AZ239</f>
        <v>600</v>
      </c>
      <c r="BF238" s="12">
        <f t="shared" si="42"/>
        <v>200</v>
      </c>
      <c r="BG238" s="12">
        <f t="shared" si="42"/>
        <v>1080</v>
      </c>
    </row>
    <row r="239" spans="1:59">
      <c r="A239" s="15" t="s">
        <v>530</v>
      </c>
      <c r="B239" s="15" t="s">
        <v>254</v>
      </c>
      <c r="C239" s="15" t="s">
        <v>529</v>
      </c>
      <c r="D239" s="15" t="s">
        <v>3</v>
      </c>
      <c r="E239" s="15" t="s">
        <v>246</v>
      </c>
      <c r="F239" s="15">
        <f t="shared" si="55"/>
        <v>999999999</v>
      </c>
      <c r="G239" s="15">
        <f t="shared" si="54"/>
        <v>999999999</v>
      </c>
      <c r="H239" s="15">
        <f t="shared" si="53"/>
        <v>999999999</v>
      </c>
      <c r="I239" s="15">
        <f t="shared" si="52"/>
        <v>999999999</v>
      </c>
      <c r="J239" s="15">
        <f t="shared" si="43"/>
        <v>999999999</v>
      </c>
      <c r="K239" s="15">
        <f t="shared" si="44"/>
        <v>999999999</v>
      </c>
      <c r="L239" s="15">
        <f t="shared" si="45"/>
        <v>325.00799999999998</v>
      </c>
      <c r="M239" s="15">
        <f t="shared" si="46"/>
        <v>999999999</v>
      </c>
      <c r="N239" s="15">
        <f t="shared" si="47"/>
        <v>999999999</v>
      </c>
      <c r="O239" s="15">
        <f t="shared" si="48"/>
        <v>999999999</v>
      </c>
      <c r="P239" s="15">
        <f t="shared" si="49"/>
        <v>999999999</v>
      </c>
      <c r="Q239" s="15">
        <f t="shared" si="50"/>
        <v>999999999</v>
      </c>
      <c r="R239" s="15">
        <f t="shared" si="51"/>
        <v>999999999</v>
      </c>
      <c r="S239" s="15">
        <v>325008</v>
      </c>
      <c r="T239" s="15">
        <v>9000000</v>
      </c>
      <c r="U239" s="15">
        <v>10000000</v>
      </c>
      <c r="V239" s="15">
        <v>1500</v>
      </c>
      <c r="W239" s="15">
        <v>10</v>
      </c>
      <c r="X239" s="20" t="s">
        <v>98</v>
      </c>
      <c r="Y239" s="16">
        <v>6.9444444444444447E-4</v>
      </c>
      <c r="Z239" s="15">
        <v>20</v>
      </c>
      <c r="AA239" s="15">
        <v>6664</v>
      </c>
      <c r="AB239" s="15" t="s">
        <v>2</v>
      </c>
      <c r="AC239" s="15">
        <v>2</v>
      </c>
      <c r="AD239" s="15">
        <v>10</v>
      </c>
      <c r="AE239" s="15">
        <v>54</v>
      </c>
      <c r="AF239" s="15" t="s">
        <v>5</v>
      </c>
      <c r="AG239" s="15">
        <v>30</v>
      </c>
      <c r="AH239" s="15">
        <v>10000</v>
      </c>
      <c r="AI239" s="15" t="s">
        <v>2</v>
      </c>
      <c r="AJ239" s="15">
        <v>1</v>
      </c>
      <c r="AK239" s="15">
        <v>12</v>
      </c>
      <c r="AL239" s="15">
        <v>20</v>
      </c>
      <c r="AM239" s="15">
        <v>0</v>
      </c>
      <c r="AN239" s="15">
        <v>0</v>
      </c>
      <c r="AO239" s="15">
        <v>0</v>
      </c>
      <c r="AP239" s="15">
        <v>0</v>
      </c>
      <c r="AQ239" s="15">
        <v>0</v>
      </c>
      <c r="AR239" s="15">
        <v>0</v>
      </c>
      <c r="AS239" s="15">
        <v>0</v>
      </c>
      <c r="AT239" s="15">
        <v>0</v>
      </c>
      <c r="AU239" s="15">
        <v>0</v>
      </c>
      <c r="AV239" s="15">
        <v>0</v>
      </c>
      <c r="AW239" s="15">
        <v>0</v>
      </c>
      <c r="AX239" s="15">
        <v>0</v>
      </c>
      <c r="AY239" s="15">
        <v>0</v>
      </c>
      <c r="AZ239" s="15">
        <v>0</v>
      </c>
      <c r="BA239" s="15">
        <v>6</v>
      </c>
      <c r="BB239" s="15">
        <v>423</v>
      </c>
      <c r="BD239" s="12">
        <f>'Исходные данные'!$AG240*'Исходные данные'!AK240+'Исходные данные'!$AN240*'Исходные данные'!AR240+'Исходные данные'!$AU240*'Исходные данные'!AY240</f>
        <v>489118</v>
      </c>
      <c r="BE239" s="12">
        <f>'Исходные данные'!$AG240*'Исходные данные'!AL240+'Исходные данные'!$AN240*'Исходные данные'!AS240+'Исходные данные'!$AU240*'Исходные данные'!AZ240</f>
        <v>1278018</v>
      </c>
      <c r="BF239" s="12">
        <f t="shared" si="42"/>
        <v>2041825</v>
      </c>
      <c r="BG239" s="12">
        <f t="shared" si="42"/>
        <v>2445695</v>
      </c>
    </row>
    <row r="240" spans="1:59">
      <c r="A240" s="15" t="s">
        <v>531</v>
      </c>
      <c r="B240" s="15" t="s">
        <v>150</v>
      </c>
      <c r="C240" s="15" t="s">
        <v>150</v>
      </c>
      <c r="E240" s="15" t="s">
        <v>130</v>
      </c>
      <c r="F240" s="15">
        <f t="shared" si="55"/>
        <v>999999999</v>
      </c>
      <c r="G240" s="15">
        <f t="shared" si="54"/>
        <v>999999999</v>
      </c>
      <c r="H240" s="15">
        <f t="shared" si="53"/>
        <v>999999999</v>
      </c>
      <c r="I240" s="15">
        <f t="shared" si="52"/>
        <v>999999999</v>
      </c>
      <c r="J240" s="15">
        <f t="shared" si="43"/>
        <v>999999999</v>
      </c>
      <c r="K240" s="15">
        <f t="shared" si="44"/>
        <v>999999999</v>
      </c>
      <c r="L240" s="15">
        <f t="shared" si="45"/>
        <v>9380.2039999999997</v>
      </c>
      <c r="M240" s="15">
        <f t="shared" si="46"/>
        <v>9572.1200000000008</v>
      </c>
      <c r="N240" s="15">
        <f t="shared" si="47"/>
        <v>8997.4760000000006</v>
      </c>
      <c r="O240" s="15">
        <f t="shared" si="48"/>
        <v>999999999</v>
      </c>
      <c r="P240" s="15">
        <f t="shared" si="49"/>
        <v>999999999</v>
      </c>
      <c r="Q240" s="15">
        <f t="shared" si="50"/>
        <v>999999999</v>
      </c>
      <c r="R240" s="15">
        <f t="shared" si="51"/>
        <v>999999999</v>
      </c>
      <c r="S240" s="15">
        <v>9380204</v>
      </c>
      <c r="T240" s="15">
        <v>10000000</v>
      </c>
      <c r="U240" s="15">
        <v>9000000</v>
      </c>
      <c r="V240" s="15">
        <v>2000</v>
      </c>
      <c r="W240" s="15">
        <v>5</v>
      </c>
      <c r="X240" s="20" t="s">
        <v>44</v>
      </c>
      <c r="Y240" s="16">
        <v>0.47638888888888892</v>
      </c>
      <c r="Z240" s="15">
        <v>5</v>
      </c>
      <c r="AA240" s="15">
        <v>8</v>
      </c>
      <c r="AB240" s="15" t="s">
        <v>3</v>
      </c>
      <c r="AC240" s="15">
        <v>25</v>
      </c>
      <c r="AD240" s="15">
        <v>408365</v>
      </c>
      <c r="AE240" s="15">
        <v>489139</v>
      </c>
      <c r="AF240" s="15" t="s">
        <v>5</v>
      </c>
      <c r="AG240" s="15">
        <v>10290</v>
      </c>
      <c r="AH240" s="15">
        <v>20000</v>
      </c>
      <c r="AI240" s="15" t="s">
        <v>2</v>
      </c>
      <c r="AJ240" s="15">
        <v>1</v>
      </c>
      <c r="AK240" s="15">
        <v>12</v>
      </c>
      <c r="AL240" s="15">
        <v>20</v>
      </c>
      <c r="AM240" s="15" t="s">
        <v>7</v>
      </c>
      <c r="AN240" s="15">
        <v>1715</v>
      </c>
      <c r="AO240" s="15">
        <v>3332</v>
      </c>
      <c r="AP240" s="15" t="s">
        <v>4</v>
      </c>
      <c r="AQ240" s="15">
        <v>8</v>
      </c>
      <c r="AR240" s="15">
        <v>50</v>
      </c>
      <c r="AS240" s="15">
        <v>206</v>
      </c>
      <c r="AT240" s="15" t="s">
        <v>10</v>
      </c>
      <c r="AU240" s="15">
        <v>1372</v>
      </c>
      <c r="AV240" s="15">
        <v>2666</v>
      </c>
      <c r="AW240" s="15" t="s">
        <v>2</v>
      </c>
      <c r="AX240" s="15">
        <v>4</v>
      </c>
      <c r="AY240" s="15">
        <v>204</v>
      </c>
      <c r="AZ240" s="15">
        <v>524</v>
      </c>
      <c r="BA240" s="15">
        <v>6</v>
      </c>
      <c r="BB240" s="15">
        <v>74</v>
      </c>
      <c r="BD240" s="12">
        <f>'Исходные данные'!$AG241*'Исходные данные'!AK241+'Исходные данные'!$AN241*'Исходные данные'!AR241+'Исходные данные'!$AU241*'Исходные данные'!AY241</f>
        <v>88494</v>
      </c>
      <c r="BE240" s="12">
        <f>'Исходные данные'!$AG241*'Исходные данные'!AL241+'Исходные данные'!$AN241*'Исходные данные'!AS241+'Исходные данные'!$AU241*'Исходные данные'!AZ241</f>
        <v>262738</v>
      </c>
      <c r="BF240" s="12">
        <f t="shared" si="42"/>
        <v>408365</v>
      </c>
      <c r="BG240" s="12">
        <f t="shared" si="42"/>
        <v>489139</v>
      </c>
    </row>
    <row r="241" spans="1:59">
      <c r="A241" s="15" t="s">
        <v>532</v>
      </c>
      <c r="B241" s="15" t="s">
        <v>150</v>
      </c>
      <c r="C241" s="15" t="s">
        <v>150</v>
      </c>
      <c r="E241" s="15" t="s">
        <v>128</v>
      </c>
      <c r="F241" s="15">
        <f t="shared" si="55"/>
        <v>999999999</v>
      </c>
      <c r="G241" s="15">
        <f t="shared" si="54"/>
        <v>999999999</v>
      </c>
      <c r="H241" s="15">
        <f t="shared" si="53"/>
        <v>999999999</v>
      </c>
      <c r="I241" s="15">
        <f t="shared" si="52"/>
        <v>999999999</v>
      </c>
      <c r="J241" s="15">
        <f t="shared" si="43"/>
        <v>999999999</v>
      </c>
      <c r="K241" s="15">
        <f t="shared" si="44"/>
        <v>9380.2039999999997</v>
      </c>
      <c r="L241" s="15">
        <f t="shared" si="45"/>
        <v>9572.1200000000008</v>
      </c>
      <c r="M241" s="15">
        <f t="shared" si="46"/>
        <v>8997.4760000000006</v>
      </c>
      <c r="N241" s="15">
        <f t="shared" si="47"/>
        <v>999999999</v>
      </c>
      <c r="O241" s="15">
        <f t="shared" si="48"/>
        <v>999999999</v>
      </c>
      <c r="P241" s="15">
        <f t="shared" si="49"/>
        <v>999999999</v>
      </c>
      <c r="Q241" s="15">
        <f t="shared" si="50"/>
        <v>999999999</v>
      </c>
      <c r="R241" s="15">
        <f t="shared" si="51"/>
        <v>999999999</v>
      </c>
      <c r="S241" s="15">
        <v>9572120</v>
      </c>
      <c r="T241" s="15">
        <v>10000000</v>
      </c>
      <c r="U241" s="15">
        <v>9000000</v>
      </c>
      <c r="V241" s="15">
        <v>2000</v>
      </c>
      <c r="W241" s="15">
        <v>5</v>
      </c>
      <c r="X241" s="20" t="s">
        <v>44</v>
      </c>
      <c r="Y241" s="16">
        <v>9.5277777777777781E-2</v>
      </c>
      <c r="Z241" s="15">
        <v>1</v>
      </c>
      <c r="AA241" s="15">
        <v>8</v>
      </c>
      <c r="AB241" s="15" t="s">
        <v>3</v>
      </c>
      <c r="AC241" s="15">
        <v>25</v>
      </c>
      <c r="AD241" s="15">
        <v>408365</v>
      </c>
      <c r="AE241" s="15">
        <v>489139</v>
      </c>
      <c r="AF241" s="15" t="s">
        <v>5</v>
      </c>
      <c r="AG241" s="15">
        <v>2058</v>
      </c>
      <c r="AH241" s="15">
        <v>5000</v>
      </c>
      <c r="AI241" s="15" t="s">
        <v>2</v>
      </c>
      <c r="AJ241" s="15">
        <v>1</v>
      </c>
      <c r="AK241" s="15">
        <v>12</v>
      </c>
      <c r="AL241" s="15">
        <v>20</v>
      </c>
      <c r="AM241" s="15" t="s">
        <v>7</v>
      </c>
      <c r="AN241" s="15">
        <v>343</v>
      </c>
      <c r="AO241" s="15">
        <v>832</v>
      </c>
      <c r="AP241" s="15" t="s">
        <v>4</v>
      </c>
      <c r="AQ241" s="15">
        <v>8</v>
      </c>
      <c r="AR241" s="15">
        <v>50</v>
      </c>
      <c r="AS241" s="15">
        <v>206</v>
      </c>
      <c r="AT241" s="15" t="s">
        <v>24</v>
      </c>
      <c r="AU241" s="15">
        <v>1372</v>
      </c>
      <c r="AV241" s="15">
        <v>3332</v>
      </c>
      <c r="AW241" s="15" t="s">
        <v>3</v>
      </c>
      <c r="AX241" s="15">
        <v>4</v>
      </c>
      <c r="AY241" s="15">
        <v>34</v>
      </c>
      <c r="AZ241" s="15">
        <v>110</v>
      </c>
      <c r="BA241" s="15">
        <v>6</v>
      </c>
      <c r="BB241" s="15">
        <v>78</v>
      </c>
      <c r="BD241" s="12">
        <f>'Исходные данные'!$AG242*'Исходные данные'!AK242+'Исходные данные'!$AN242*'Исходные данные'!AR242+'Исходные данные'!$AU242*'Исходные данные'!AY242</f>
        <v>77518</v>
      </c>
      <c r="BE241" s="12">
        <f>'Исходные данные'!$AG242*'Исходные данные'!AL242+'Исходные данные'!$AN242*'Исходные данные'!AS242+'Исходные данные'!$AU242*'Исходные данные'!AZ242</f>
        <v>273714</v>
      </c>
      <c r="BF241" s="12">
        <f t="shared" si="42"/>
        <v>408365</v>
      </c>
      <c r="BG241" s="12">
        <f t="shared" si="42"/>
        <v>489139</v>
      </c>
    </row>
    <row r="242" spans="1:59">
      <c r="A242" s="15" t="s">
        <v>533</v>
      </c>
      <c r="B242" s="15" t="s">
        <v>150</v>
      </c>
      <c r="C242" s="15" t="s">
        <v>150</v>
      </c>
      <c r="E242" s="15" t="s">
        <v>132</v>
      </c>
      <c r="F242" s="15">
        <f t="shared" si="55"/>
        <v>999999999</v>
      </c>
      <c r="G242" s="15">
        <f t="shared" si="54"/>
        <v>999999999</v>
      </c>
      <c r="H242" s="15">
        <f t="shared" si="53"/>
        <v>999999999</v>
      </c>
      <c r="I242" s="15">
        <f t="shared" si="52"/>
        <v>999999999</v>
      </c>
      <c r="J242" s="15">
        <f t="shared" si="43"/>
        <v>9380.2039999999997</v>
      </c>
      <c r="K242" s="15">
        <f t="shared" si="44"/>
        <v>9572.1200000000008</v>
      </c>
      <c r="L242" s="15">
        <f t="shared" si="45"/>
        <v>8997.4760000000006</v>
      </c>
      <c r="M242" s="15">
        <f t="shared" si="46"/>
        <v>999999999</v>
      </c>
      <c r="N242" s="15">
        <f t="shared" si="47"/>
        <v>999999999</v>
      </c>
      <c r="O242" s="15">
        <f t="shared" si="48"/>
        <v>999999999</v>
      </c>
      <c r="P242" s="15">
        <f t="shared" si="49"/>
        <v>999999999</v>
      </c>
      <c r="Q242" s="15">
        <f t="shared" si="50"/>
        <v>999999999</v>
      </c>
      <c r="R242" s="15">
        <f t="shared" si="51"/>
        <v>999999999</v>
      </c>
      <c r="S242" s="15">
        <v>8997476</v>
      </c>
      <c r="T242" s="15">
        <v>10000000</v>
      </c>
      <c r="U242" s="15">
        <v>9000000</v>
      </c>
      <c r="V242" s="15">
        <v>2000</v>
      </c>
      <c r="W242" s="15">
        <v>5</v>
      </c>
      <c r="X242" s="20" t="s">
        <v>44</v>
      </c>
      <c r="Y242" s="16">
        <v>9.5277777777777781E-2</v>
      </c>
      <c r="Z242" s="15">
        <v>1</v>
      </c>
      <c r="AA242" s="15">
        <v>8</v>
      </c>
      <c r="AB242" s="15" t="s">
        <v>3</v>
      </c>
      <c r="AC242" s="15">
        <v>25</v>
      </c>
      <c r="AD242" s="15">
        <v>408365</v>
      </c>
      <c r="AE242" s="15">
        <v>489139</v>
      </c>
      <c r="AF242" s="15" t="s">
        <v>5</v>
      </c>
      <c r="AG242" s="15">
        <v>2058</v>
      </c>
      <c r="AH242" s="15">
        <v>5000</v>
      </c>
      <c r="AI242" s="15" t="s">
        <v>2</v>
      </c>
      <c r="AJ242" s="15">
        <v>1</v>
      </c>
      <c r="AK242" s="15">
        <v>12</v>
      </c>
      <c r="AL242" s="15">
        <v>20</v>
      </c>
      <c r="AM242" s="15" t="s">
        <v>7</v>
      </c>
      <c r="AN242" s="15">
        <v>343</v>
      </c>
      <c r="AO242" s="15">
        <v>832</v>
      </c>
      <c r="AP242" s="15" t="s">
        <v>4</v>
      </c>
      <c r="AQ242" s="15">
        <v>8</v>
      </c>
      <c r="AR242" s="15">
        <v>50</v>
      </c>
      <c r="AS242" s="15">
        <v>206</v>
      </c>
      <c r="AT242" s="15" t="s">
        <v>73</v>
      </c>
      <c r="AU242" s="15">
        <v>1372</v>
      </c>
      <c r="AV242" s="15">
        <v>3332</v>
      </c>
      <c r="AW242" s="15" t="s">
        <v>3</v>
      </c>
      <c r="AX242" s="15">
        <v>3</v>
      </c>
      <c r="AY242" s="15">
        <v>26</v>
      </c>
      <c r="AZ242" s="15">
        <v>118</v>
      </c>
      <c r="BA242" s="15">
        <v>6</v>
      </c>
      <c r="BB242" s="15">
        <v>87</v>
      </c>
      <c r="BD242" s="12">
        <f>'Исходные данные'!$AG243*'Исходные данные'!AK243+'Исходные данные'!$AN243*'Исходные данные'!AR243+'Исходные данные'!$AU243*'Исходные данные'!AY243</f>
        <v>7272</v>
      </c>
      <c r="BE242" s="12">
        <f>'Исходные данные'!$AG243*'Исходные данные'!AL243+'Исходные данные'!$AN243*'Исходные данные'!AS243+'Исходные данные'!$AU243*'Исходные данные'!AZ243</f>
        <v>29448</v>
      </c>
      <c r="BF242" s="12">
        <f t="shared" si="42"/>
        <v>22102</v>
      </c>
      <c r="BG242" s="12">
        <f t="shared" si="42"/>
        <v>31802</v>
      </c>
    </row>
    <row r="243" spans="1:59">
      <c r="A243" s="15" t="s">
        <v>534</v>
      </c>
      <c r="B243" s="15" t="s">
        <v>146</v>
      </c>
      <c r="C243" s="15" t="s">
        <v>146</v>
      </c>
      <c r="E243" s="15" t="s">
        <v>128</v>
      </c>
      <c r="F243" s="15">
        <f t="shared" si="55"/>
        <v>999999999</v>
      </c>
      <c r="G243" s="15">
        <f t="shared" si="54"/>
        <v>999999999</v>
      </c>
      <c r="H243" s="15">
        <f t="shared" si="53"/>
        <v>999999999</v>
      </c>
      <c r="I243" s="15">
        <f t="shared" si="52"/>
        <v>999999999</v>
      </c>
      <c r="J243" s="15">
        <f t="shared" si="43"/>
        <v>999999999</v>
      </c>
      <c r="K243" s="15">
        <f t="shared" si="44"/>
        <v>999999999</v>
      </c>
      <c r="L243" s="15">
        <f t="shared" si="45"/>
        <v>3233.2080000000001</v>
      </c>
      <c r="M243" s="15">
        <f t="shared" si="46"/>
        <v>2616.4319999999998</v>
      </c>
      <c r="N243" s="15">
        <f t="shared" si="47"/>
        <v>3389.0279999999998</v>
      </c>
      <c r="O243" s="15">
        <f t="shared" si="48"/>
        <v>999999999</v>
      </c>
      <c r="P243" s="15">
        <f t="shared" si="49"/>
        <v>999999999</v>
      </c>
      <c r="Q243" s="15">
        <f t="shared" si="50"/>
        <v>999999999</v>
      </c>
      <c r="R243" s="15">
        <f t="shared" si="51"/>
        <v>999999999</v>
      </c>
      <c r="S243" s="15">
        <v>3233208</v>
      </c>
      <c r="T243" s="15">
        <v>10000000</v>
      </c>
      <c r="U243" s="15">
        <v>9000000</v>
      </c>
      <c r="V243" s="15">
        <v>2000</v>
      </c>
      <c r="W243" s="15">
        <v>5</v>
      </c>
      <c r="X243" s="20" t="s">
        <v>40</v>
      </c>
      <c r="Y243" s="16">
        <v>0.01</v>
      </c>
      <c r="Z243" s="15">
        <v>2</v>
      </c>
      <c r="AA243" s="15">
        <v>40</v>
      </c>
      <c r="AB243" s="15" t="s">
        <v>3</v>
      </c>
      <c r="AC243" s="15">
        <v>4</v>
      </c>
      <c r="AD243" s="15">
        <v>11051</v>
      </c>
      <c r="AE243" s="15">
        <v>15901</v>
      </c>
      <c r="AF243" s="15" t="s">
        <v>5</v>
      </c>
      <c r="AG243" s="15">
        <v>216</v>
      </c>
      <c r="AH243" s="15">
        <v>5000</v>
      </c>
      <c r="AI243" s="15" t="s">
        <v>2</v>
      </c>
      <c r="AJ243" s="15">
        <v>1</v>
      </c>
      <c r="AK243" s="15">
        <v>12</v>
      </c>
      <c r="AL243" s="15">
        <v>20</v>
      </c>
      <c r="AM243" s="15" t="s">
        <v>8</v>
      </c>
      <c r="AN243" s="15">
        <v>9</v>
      </c>
      <c r="AO243" s="15">
        <v>208</v>
      </c>
      <c r="AP243" s="15" t="s">
        <v>4</v>
      </c>
      <c r="AQ243" s="15">
        <v>18</v>
      </c>
      <c r="AR243" s="15">
        <v>232</v>
      </c>
      <c r="AS243" s="15">
        <v>776</v>
      </c>
      <c r="AT243" s="15" t="s">
        <v>72</v>
      </c>
      <c r="AU243" s="15">
        <v>288</v>
      </c>
      <c r="AV243" s="15">
        <v>6666</v>
      </c>
      <c r="AW243" s="15" t="s">
        <v>2</v>
      </c>
      <c r="AX243" s="15">
        <v>2</v>
      </c>
      <c r="AY243" s="15">
        <v>9</v>
      </c>
      <c r="AZ243" s="15">
        <v>63</v>
      </c>
      <c r="BA243" s="15">
        <v>6</v>
      </c>
      <c r="BB243" s="15">
        <v>57</v>
      </c>
      <c r="BD243" s="12">
        <f>'Исходные данные'!$AG244*'Исходные данные'!AK244+'Исходные данные'!$AN244*'Исходные данные'!AR244+'Исходные данные'!$AU244*'Исходные данные'!AY244</f>
        <v>7272</v>
      </c>
      <c r="BE243" s="12">
        <f>'Исходные данные'!$AG244*'Исходные данные'!AL244+'Исходные данные'!$AN244*'Исходные данные'!AS244+'Исходные данные'!$AU244*'Исходные данные'!AZ244</f>
        <v>29448</v>
      </c>
      <c r="BF243" s="12">
        <f t="shared" si="42"/>
        <v>22102</v>
      </c>
      <c r="BG243" s="12">
        <f t="shared" si="42"/>
        <v>31802</v>
      </c>
    </row>
    <row r="244" spans="1:59">
      <c r="A244" s="15" t="s">
        <v>535</v>
      </c>
      <c r="B244" s="15" t="s">
        <v>146</v>
      </c>
      <c r="C244" s="15" t="s">
        <v>146</v>
      </c>
      <c r="E244" s="15" t="s">
        <v>130</v>
      </c>
      <c r="F244" s="15">
        <f t="shared" si="55"/>
        <v>999999999</v>
      </c>
      <c r="G244" s="15">
        <f t="shared" si="54"/>
        <v>999999999</v>
      </c>
      <c r="H244" s="15">
        <f t="shared" si="53"/>
        <v>999999999</v>
      </c>
      <c r="I244" s="15">
        <f t="shared" si="52"/>
        <v>999999999</v>
      </c>
      <c r="J244" s="15">
        <f t="shared" si="43"/>
        <v>999999999</v>
      </c>
      <c r="K244" s="15">
        <f t="shared" si="44"/>
        <v>3233.2080000000001</v>
      </c>
      <c r="L244" s="15">
        <f t="shared" si="45"/>
        <v>2616.4319999999998</v>
      </c>
      <c r="M244" s="15">
        <f t="shared" si="46"/>
        <v>3389.0279999999998</v>
      </c>
      <c r="N244" s="15">
        <f t="shared" si="47"/>
        <v>999999999</v>
      </c>
      <c r="O244" s="15">
        <f t="shared" si="48"/>
        <v>999999999</v>
      </c>
      <c r="P244" s="15">
        <f t="shared" si="49"/>
        <v>999999999</v>
      </c>
      <c r="Q244" s="15">
        <f t="shared" si="50"/>
        <v>999999999</v>
      </c>
      <c r="R244" s="15">
        <f t="shared" si="51"/>
        <v>999999999</v>
      </c>
      <c r="S244" s="15">
        <v>2616432</v>
      </c>
      <c r="T244" s="15">
        <v>10000000</v>
      </c>
      <c r="U244" s="15">
        <v>9000000</v>
      </c>
      <c r="V244" s="15">
        <v>2000</v>
      </c>
      <c r="W244" s="15">
        <v>5</v>
      </c>
      <c r="X244" s="20" t="s">
        <v>40</v>
      </c>
      <c r="Y244" s="16">
        <v>0.01</v>
      </c>
      <c r="Z244" s="15">
        <v>2</v>
      </c>
      <c r="AA244" s="15">
        <v>40</v>
      </c>
      <c r="AB244" s="15" t="s">
        <v>3</v>
      </c>
      <c r="AC244" s="15">
        <v>4</v>
      </c>
      <c r="AD244" s="15">
        <v>11051</v>
      </c>
      <c r="AE244" s="15">
        <v>15901</v>
      </c>
      <c r="AF244" s="15" t="s">
        <v>5</v>
      </c>
      <c r="AG244" s="15">
        <v>216</v>
      </c>
      <c r="AH244" s="15">
        <v>5000</v>
      </c>
      <c r="AI244" s="15" t="s">
        <v>2</v>
      </c>
      <c r="AJ244" s="15">
        <v>1</v>
      </c>
      <c r="AK244" s="15">
        <v>12</v>
      </c>
      <c r="AL244" s="15">
        <v>20</v>
      </c>
      <c r="AM244" s="15" t="s">
        <v>8</v>
      </c>
      <c r="AN244" s="15">
        <v>9</v>
      </c>
      <c r="AO244" s="15">
        <v>208</v>
      </c>
      <c r="AP244" s="15" t="s">
        <v>4</v>
      </c>
      <c r="AQ244" s="15">
        <v>18</v>
      </c>
      <c r="AR244" s="15">
        <v>232</v>
      </c>
      <c r="AS244" s="15">
        <v>776</v>
      </c>
      <c r="AT244" s="15" t="s">
        <v>72</v>
      </c>
      <c r="AU244" s="15">
        <v>288</v>
      </c>
      <c r="AV244" s="15">
        <v>6666</v>
      </c>
      <c r="AW244" s="15" t="s">
        <v>2</v>
      </c>
      <c r="AX244" s="15">
        <v>2</v>
      </c>
      <c r="AY244" s="15">
        <v>9</v>
      </c>
      <c r="AZ244" s="15">
        <v>63</v>
      </c>
      <c r="BA244" s="15">
        <v>6</v>
      </c>
      <c r="BB244" s="15">
        <v>58</v>
      </c>
      <c r="BD244" s="12">
        <f>'Исходные данные'!$AG245*'Исходные данные'!AK245+'Исходные данные'!$AN245*'Исходные данные'!AR245+'Исходные данные'!$AU245*'Исходные данные'!AY245</f>
        <v>7272</v>
      </c>
      <c r="BE244" s="12">
        <f>'Исходные данные'!$AG245*'Исходные данные'!AL245+'Исходные данные'!$AN245*'Исходные данные'!AS245+'Исходные данные'!$AU245*'Исходные данные'!AZ245</f>
        <v>29448</v>
      </c>
      <c r="BF244" s="12">
        <f t="shared" si="42"/>
        <v>22102</v>
      </c>
      <c r="BG244" s="12">
        <f t="shared" si="42"/>
        <v>31802</v>
      </c>
    </row>
    <row r="245" spans="1:59">
      <c r="A245" s="15" t="s">
        <v>536</v>
      </c>
      <c r="B245" s="15" t="s">
        <v>146</v>
      </c>
      <c r="C245" s="15" t="s">
        <v>146</v>
      </c>
      <c r="E245" s="15" t="s">
        <v>131</v>
      </c>
      <c r="F245" s="15">
        <f t="shared" si="55"/>
        <v>999999999</v>
      </c>
      <c r="G245" s="15">
        <f t="shared" si="54"/>
        <v>999999999</v>
      </c>
      <c r="H245" s="15">
        <f t="shared" si="53"/>
        <v>999999999</v>
      </c>
      <c r="I245" s="15">
        <f t="shared" si="52"/>
        <v>999999999</v>
      </c>
      <c r="J245" s="15">
        <f t="shared" si="43"/>
        <v>3233.2080000000001</v>
      </c>
      <c r="K245" s="15">
        <f t="shared" si="44"/>
        <v>2616.4319999999998</v>
      </c>
      <c r="L245" s="15">
        <f t="shared" si="45"/>
        <v>3389.0279999999998</v>
      </c>
      <c r="M245" s="15">
        <f t="shared" si="46"/>
        <v>999999999</v>
      </c>
      <c r="N245" s="15">
        <f t="shared" si="47"/>
        <v>999999999</v>
      </c>
      <c r="O245" s="15">
        <f t="shared" si="48"/>
        <v>999999999</v>
      </c>
      <c r="P245" s="15">
        <f t="shared" si="49"/>
        <v>999999999</v>
      </c>
      <c r="Q245" s="15">
        <f t="shared" si="50"/>
        <v>999999999</v>
      </c>
      <c r="R245" s="15">
        <f t="shared" si="51"/>
        <v>999999999</v>
      </c>
      <c r="S245" s="15">
        <v>3389028</v>
      </c>
      <c r="T245" s="15">
        <v>10000000</v>
      </c>
      <c r="U245" s="15">
        <v>9000000</v>
      </c>
      <c r="V245" s="15">
        <v>2000</v>
      </c>
      <c r="W245" s="15">
        <v>5</v>
      </c>
      <c r="X245" s="20" t="s">
        <v>40</v>
      </c>
      <c r="Y245" s="16">
        <v>0.01</v>
      </c>
      <c r="Z245" s="15">
        <v>2</v>
      </c>
      <c r="AA245" s="15">
        <v>40</v>
      </c>
      <c r="AB245" s="15" t="s">
        <v>3</v>
      </c>
      <c r="AC245" s="15">
        <v>4</v>
      </c>
      <c r="AD245" s="15">
        <v>11051</v>
      </c>
      <c r="AE245" s="15">
        <v>15901</v>
      </c>
      <c r="AF245" s="15" t="s">
        <v>5</v>
      </c>
      <c r="AG245" s="15">
        <v>216</v>
      </c>
      <c r="AH245" s="15">
        <v>5000</v>
      </c>
      <c r="AI245" s="15" t="s">
        <v>2</v>
      </c>
      <c r="AJ245" s="15">
        <v>1</v>
      </c>
      <c r="AK245" s="15">
        <v>12</v>
      </c>
      <c r="AL245" s="15">
        <v>20</v>
      </c>
      <c r="AM245" s="15" t="s">
        <v>8</v>
      </c>
      <c r="AN245" s="15">
        <v>9</v>
      </c>
      <c r="AO245" s="15">
        <v>208</v>
      </c>
      <c r="AP245" s="15" t="s">
        <v>4</v>
      </c>
      <c r="AQ245" s="15">
        <v>18</v>
      </c>
      <c r="AR245" s="15">
        <v>232</v>
      </c>
      <c r="AS245" s="15">
        <v>776</v>
      </c>
      <c r="AT245" s="15" t="s">
        <v>72</v>
      </c>
      <c r="AU245" s="15">
        <v>288</v>
      </c>
      <c r="AV245" s="15">
        <v>6666</v>
      </c>
      <c r="AW245" s="15" t="s">
        <v>2</v>
      </c>
      <c r="AX245" s="15">
        <v>2</v>
      </c>
      <c r="AY245" s="15">
        <v>9</v>
      </c>
      <c r="AZ245" s="15">
        <v>63</v>
      </c>
      <c r="BA245" s="15">
        <v>6</v>
      </c>
      <c r="BB245" s="15">
        <v>59</v>
      </c>
      <c r="BD245" s="12">
        <f>'Исходные данные'!$AG246*'Исходные данные'!AK246+'Исходные данные'!$AN246*'Исходные данные'!AR246+'Исходные данные'!$AU246*'Исходные данные'!AY246</f>
        <v>10920</v>
      </c>
      <c r="BE245" s="12">
        <f>'Исходные данные'!$AG246*'Исходные данные'!AL246+'Исходные данные'!$AN246*'Исходные данные'!AS246+'Исходные данные'!$AU246*'Исходные данные'!AZ246</f>
        <v>25200</v>
      </c>
      <c r="BF245" s="12">
        <f t="shared" si="42"/>
        <v>34671</v>
      </c>
      <c r="BG245" s="12">
        <f t="shared" si="42"/>
        <v>43241</v>
      </c>
    </row>
    <row r="246" spans="1:59">
      <c r="A246" s="15" t="s">
        <v>537</v>
      </c>
      <c r="B246" s="15" t="s">
        <v>148</v>
      </c>
      <c r="C246" s="15" t="s">
        <v>148</v>
      </c>
      <c r="E246" s="15" t="s">
        <v>129</v>
      </c>
      <c r="F246" s="15">
        <f t="shared" si="55"/>
        <v>999999999</v>
      </c>
      <c r="G246" s="15">
        <f t="shared" si="54"/>
        <v>999999999</v>
      </c>
      <c r="H246" s="15">
        <f t="shared" si="53"/>
        <v>999999999</v>
      </c>
      <c r="I246" s="15">
        <f t="shared" si="52"/>
        <v>999999999</v>
      </c>
      <c r="J246" s="15">
        <f t="shared" si="43"/>
        <v>999999999</v>
      </c>
      <c r="K246" s="15">
        <f t="shared" si="44"/>
        <v>999999999</v>
      </c>
      <c r="L246" s="15">
        <f t="shared" si="45"/>
        <v>4028.788</v>
      </c>
      <c r="M246" s="15">
        <f t="shared" si="46"/>
        <v>4112.732</v>
      </c>
      <c r="N246" s="15">
        <f t="shared" si="47"/>
        <v>4196.68</v>
      </c>
      <c r="O246" s="15">
        <f t="shared" si="48"/>
        <v>999999999</v>
      </c>
      <c r="P246" s="15">
        <f t="shared" si="49"/>
        <v>999999999</v>
      </c>
      <c r="Q246" s="15">
        <f t="shared" si="50"/>
        <v>999999999</v>
      </c>
      <c r="R246" s="15">
        <f t="shared" si="51"/>
        <v>999999999</v>
      </c>
      <c r="S246" s="15">
        <v>4028788</v>
      </c>
      <c r="T246" s="15">
        <v>10000000</v>
      </c>
      <c r="U246" s="15">
        <v>9000000</v>
      </c>
      <c r="V246" s="15">
        <v>2000</v>
      </c>
      <c r="W246" s="15">
        <v>5</v>
      </c>
      <c r="X246" s="20" t="s">
        <v>42</v>
      </c>
      <c r="Y246" s="16">
        <v>9.7222222222222224E-3</v>
      </c>
      <c r="Z246" s="15">
        <v>1</v>
      </c>
      <c r="AA246" s="15">
        <v>32</v>
      </c>
      <c r="AB246" s="15" t="s">
        <v>2</v>
      </c>
      <c r="AC246" s="15">
        <v>3</v>
      </c>
      <c r="AD246" s="15">
        <v>34671</v>
      </c>
      <c r="AE246" s="15">
        <v>43241</v>
      </c>
      <c r="AF246" s="15" t="s">
        <v>5</v>
      </c>
      <c r="AG246" s="15">
        <v>210</v>
      </c>
      <c r="AH246" s="15">
        <v>5000</v>
      </c>
      <c r="AI246" s="15" t="s">
        <v>2</v>
      </c>
      <c r="AJ246" s="15">
        <v>1</v>
      </c>
      <c r="AK246" s="15">
        <v>12</v>
      </c>
      <c r="AL246" s="15">
        <v>20</v>
      </c>
      <c r="AM246" s="15" t="s">
        <v>7</v>
      </c>
      <c r="AN246" s="15">
        <v>35</v>
      </c>
      <c r="AO246" s="15">
        <v>832</v>
      </c>
      <c r="AP246" s="15" t="s">
        <v>4</v>
      </c>
      <c r="AQ246" s="15">
        <v>8</v>
      </c>
      <c r="AR246" s="15">
        <v>50</v>
      </c>
      <c r="AS246" s="15">
        <v>206</v>
      </c>
      <c r="AT246" s="15" t="s">
        <v>9</v>
      </c>
      <c r="AU246" s="15">
        <v>35</v>
      </c>
      <c r="AV246" s="15">
        <v>832</v>
      </c>
      <c r="AW246" s="15" t="s">
        <v>3</v>
      </c>
      <c r="AX246" s="15">
        <v>5</v>
      </c>
      <c r="AY246" s="15">
        <v>190</v>
      </c>
      <c r="AZ246" s="15">
        <v>394</v>
      </c>
      <c r="BA246" s="15">
        <v>6</v>
      </c>
      <c r="BB246" s="15">
        <v>66</v>
      </c>
      <c r="BD246" s="12">
        <f>'Исходные данные'!$AG247*'Исходные данные'!AK247+'Исходные данные'!$AN247*'Исходные данные'!AR247+'Исходные данные'!$AU247*'Исходные данные'!AY247</f>
        <v>9982</v>
      </c>
      <c r="BE246" s="12">
        <f>'Исходные данные'!$AG247*'Исходные данные'!AL247+'Исходные данные'!$AN247*'Исходные данные'!AS247+'Исходные данные'!$AU247*'Исходные данные'!AZ247</f>
        <v>26082</v>
      </c>
      <c r="BF246" s="12">
        <f t="shared" si="42"/>
        <v>34671</v>
      </c>
      <c r="BG246" s="12">
        <f t="shared" si="42"/>
        <v>43241</v>
      </c>
    </row>
    <row r="247" spans="1:59">
      <c r="A247" s="15" t="s">
        <v>538</v>
      </c>
      <c r="B247" s="15" t="s">
        <v>148</v>
      </c>
      <c r="C247" s="15" t="s">
        <v>148</v>
      </c>
      <c r="E247" s="15" t="s">
        <v>130</v>
      </c>
      <c r="F247" s="15">
        <f t="shared" si="55"/>
        <v>999999999</v>
      </c>
      <c r="G247" s="15">
        <f t="shared" si="54"/>
        <v>999999999</v>
      </c>
      <c r="H247" s="15">
        <f t="shared" si="53"/>
        <v>999999999</v>
      </c>
      <c r="I247" s="15">
        <f t="shared" si="52"/>
        <v>999999999</v>
      </c>
      <c r="J247" s="15">
        <f t="shared" si="43"/>
        <v>999999999</v>
      </c>
      <c r="K247" s="15">
        <f t="shared" si="44"/>
        <v>4028.788</v>
      </c>
      <c r="L247" s="15">
        <f t="shared" si="45"/>
        <v>4112.732</v>
      </c>
      <c r="M247" s="15">
        <f t="shared" si="46"/>
        <v>4196.68</v>
      </c>
      <c r="N247" s="15">
        <f t="shared" si="47"/>
        <v>999999999</v>
      </c>
      <c r="O247" s="15">
        <f t="shared" si="48"/>
        <v>999999999</v>
      </c>
      <c r="P247" s="15">
        <f t="shared" si="49"/>
        <v>999999999</v>
      </c>
      <c r="Q247" s="15">
        <f t="shared" si="50"/>
        <v>999999999</v>
      </c>
      <c r="R247" s="15">
        <f t="shared" si="51"/>
        <v>999999999</v>
      </c>
      <c r="S247" s="15">
        <v>4112732</v>
      </c>
      <c r="T247" s="15">
        <v>10000000</v>
      </c>
      <c r="U247" s="15">
        <v>9000000</v>
      </c>
      <c r="V247" s="15">
        <v>2000</v>
      </c>
      <c r="W247" s="15">
        <v>5</v>
      </c>
      <c r="X247" s="20" t="s">
        <v>42</v>
      </c>
      <c r="Y247" s="16">
        <v>9.7222222222222224E-3</v>
      </c>
      <c r="Z247" s="15">
        <v>1</v>
      </c>
      <c r="AA247" s="15">
        <v>32</v>
      </c>
      <c r="AB247" s="15" t="s">
        <v>2</v>
      </c>
      <c r="AC247" s="15">
        <v>3</v>
      </c>
      <c r="AD247" s="15">
        <v>34671</v>
      </c>
      <c r="AE247" s="15">
        <v>43241</v>
      </c>
      <c r="AF247" s="15" t="s">
        <v>5</v>
      </c>
      <c r="AG247" s="15">
        <v>210</v>
      </c>
      <c r="AH247" s="15">
        <v>5000</v>
      </c>
      <c r="AI247" s="15" t="s">
        <v>2</v>
      </c>
      <c r="AJ247" s="15">
        <v>1</v>
      </c>
      <c r="AK247" s="15">
        <v>12</v>
      </c>
      <c r="AL247" s="15">
        <v>20</v>
      </c>
      <c r="AM247" s="15" t="s">
        <v>7</v>
      </c>
      <c r="AN247" s="15">
        <v>35</v>
      </c>
      <c r="AO247" s="15">
        <v>832</v>
      </c>
      <c r="AP247" s="15" t="s">
        <v>4</v>
      </c>
      <c r="AQ247" s="15">
        <v>8</v>
      </c>
      <c r="AR247" s="15">
        <v>50</v>
      </c>
      <c r="AS247" s="15">
        <v>206</v>
      </c>
      <c r="AT247" s="15" t="s">
        <v>10</v>
      </c>
      <c r="AU247" s="15">
        <v>28</v>
      </c>
      <c r="AV247" s="15">
        <v>666</v>
      </c>
      <c r="AW247" s="15" t="s">
        <v>2</v>
      </c>
      <c r="AX247" s="15">
        <v>4</v>
      </c>
      <c r="AY247" s="15">
        <v>204</v>
      </c>
      <c r="AZ247" s="15">
        <v>524</v>
      </c>
      <c r="BA247" s="15">
        <v>6</v>
      </c>
      <c r="BB247" s="15">
        <v>67</v>
      </c>
      <c r="BD247" s="12">
        <f>'Исходные данные'!$AG248*'Исходные данные'!AK248+'Исходные данные'!$AN248*'Исходные данные'!AR248+'Исходные данные'!$AU248*'Исходные данные'!AY248</f>
        <v>9030</v>
      </c>
      <c r="BE247" s="12">
        <f>'Исходные данные'!$AG248*'Исходные данные'!AL248+'Исходные данные'!$AN248*'Исходные данные'!AS248+'Исходные данные'!$AU248*'Исходные данные'!AZ248</f>
        <v>26810</v>
      </c>
      <c r="BF247" s="12">
        <f t="shared" si="42"/>
        <v>34671</v>
      </c>
      <c r="BG247" s="12">
        <f t="shared" si="42"/>
        <v>43241</v>
      </c>
    </row>
    <row r="248" spans="1:59">
      <c r="A248" s="15" t="s">
        <v>539</v>
      </c>
      <c r="B248" s="15" t="s">
        <v>148</v>
      </c>
      <c r="C248" s="15" t="s">
        <v>148</v>
      </c>
      <c r="E248" s="15" t="s">
        <v>128</v>
      </c>
      <c r="F248" s="15">
        <f t="shared" si="55"/>
        <v>999999999</v>
      </c>
      <c r="G248" s="15">
        <f t="shared" si="54"/>
        <v>999999999</v>
      </c>
      <c r="H248" s="15">
        <f t="shared" si="53"/>
        <v>999999999</v>
      </c>
      <c r="I248" s="15">
        <f t="shared" si="52"/>
        <v>999999999</v>
      </c>
      <c r="J248" s="15">
        <f t="shared" si="43"/>
        <v>4028.788</v>
      </c>
      <c r="K248" s="15">
        <f t="shared" si="44"/>
        <v>4112.732</v>
      </c>
      <c r="L248" s="15">
        <f t="shared" si="45"/>
        <v>4196.68</v>
      </c>
      <c r="M248" s="15">
        <f t="shared" si="46"/>
        <v>999999999</v>
      </c>
      <c r="N248" s="15">
        <f t="shared" si="47"/>
        <v>999999999</v>
      </c>
      <c r="O248" s="15">
        <f t="shared" si="48"/>
        <v>999999999</v>
      </c>
      <c r="P248" s="15">
        <f t="shared" si="49"/>
        <v>999999999</v>
      </c>
      <c r="Q248" s="15">
        <f t="shared" si="50"/>
        <v>999999999</v>
      </c>
      <c r="R248" s="15">
        <f t="shared" si="51"/>
        <v>999999999</v>
      </c>
      <c r="S248" s="15">
        <v>4196680</v>
      </c>
      <c r="T248" s="15">
        <v>10000000</v>
      </c>
      <c r="U248" s="15">
        <v>9000000</v>
      </c>
      <c r="V248" s="15">
        <v>2000</v>
      </c>
      <c r="W248" s="15">
        <v>5</v>
      </c>
      <c r="X248" s="20" t="s">
        <v>42</v>
      </c>
      <c r="Y248" s="16">
        <v>9.7222222222222224E-3</v>
      </c>
      <c r="Z248" s="15">
        <v>1</v>
      </c>
      <c r="AA248" s="15">
        <v>32</v>
      </c>
      <c r="AB248" s="15" t="s">
        <v>2</v>
      </c>
      <c r="AC248" s="15">
        <v>3</v>
      </c>
      <c r="AD248" s="15">
        <v>34671</v>
      </c>
      <c r="AE248" s="15">
        <v>43241</v>
      </c>
      <c r="AF248" s="15" t="s">
        <v>5</v>
      </c>
      <c r="AG248" s="15">
        <v>210</v>
      </c>
      <c r="AH248" s="15">
        <v>5000</v>
      </c>
      <c r="AI248" s="15" t="s">
        <v>2</v>
      </c>
      <c r="AJ248" s="15">
        <v>1</v>
      </c>
      <c r="AK248" s="15">
        <v>12</v>
      </c>
      <c r="AL248" s="15">
        <v>20</v>
      </c>
      <c r="AM248" s="15" t="s">
        <v>7</v>
      </c>
      <c r="AN248" s="15">
        <v>35</v>
      </c>
      <c r="AO248" s="15">
        <v>832</v>
      </c>
      <c r="AP248" s="15" t="s">
        <v>4</v>
      </c>
      <c r="AQ248" s="15">
        <v>8</v>
      </c>
      <c r="AR248" s="15">
        <v>50</v>
      </c>
      <c r="AS248" s="15">
        <v>206</v>
      </c>
      <c r="AT248" s="15" t="s">
        <v>24</v>
      </c>
      <c r="AU248" s="15">
        <v>140</v>
      </c>
      <c r="AV248" s="15">
        <v>3332</v>
      </c>
      <c r="AW248" s="15" t="s">
        <v>3</v>
      </c>
      <c r="AX248" s="15">
        <v>4</v>
      </c>
      <c r="AY248" s="15">
        <v>34</v>
      </c>
      <c r="AZ248" s="15">
        <v>110</v>
      </c>
      <c r="BA248" s="15">
        <v>6</v>
      </c>
      <c r="BB248" s="15">
        <v>68</v>
      </c>
      <c r="BD248" s="12">
        <f>'Исходные данные'!$AG249*'Исходные данные'!AK249+'Исходные данные'!$AN249*'Исходные данные'!AR249+'Исходные данные'!$AU249*'Исходные данные'!AY249</f>
        <v>165120</v>
      </c>
      <c r="BE248" s="12">
        <f>'Исходные данные'!$AG249*'Исходные данные'!AL249+'Исходные данные'!$AN249*'Исходные данные'!AS249+'Исходные данные'!$AU249*'Исходные данные'!AZ249</f>
        <v>490240</v>
      </c>
      <c r="BF248" s="12">
        <f t="shared" si="42"/>
        <v>703049</v>
      </c>
      <c r="BG248" s="12">
        <f t="shared" si="42"/>
        <v>792799</v>
      </c>
    </row>
    <row r="249" spans="1:59">
      <c r="A249" s="15" t="s">
        <v>540</v>
      </c>
      <c r="B249" s="15" t="s">
        <v>172</v>
      </c>
      <c r="C249" s="15" t="s">
        <v>172</v>
      </c>
      <c r="E249" s="15" t="s">
        <v>128</v>
      </c>
      <c r="F249" s="15">
        <f t="shared" si="55"/>
        <v>999999999</v>
      </c>
      <c r="G249" s="15">
        <f t="shared" si="54"/>
        <v>999999999</v>
      </c>
      <c r="H249" s="15">
        <f t="shared" si="53"/>
        <v>999999999</v>
      </c>
      <c r="I249" s="15">
        <f t="shared" si="52"/>
        <v>999999999</v>
      </c>
      <c r="J249" s="15">
        <f t="shared" si="43"/>
        <v>999999999</v>
      </c>
      <c r="K249" s="15">
        <f t="shared" si="44"/>
        <v>999999999</v>
      </c>
      <c r="L249" s="15">
        <f t="shared" si="45"/>
        <v>12268.02</v>
      </c>
      <c r="M249" s="15">
        <f t="shared" si="46"/>
        <v>13561.3</v>
      </c>
      <c r="N249" s="15">
        <f t="shared" si="47"/>
        <v>999999999</v>
      </c>
      <c r="O249" s="15">
        <f t="shared" si="48"/>
        <v>999999999</v>
      </c>
      <c r="P249" s="15">
        <f t="shared" si="49"/>
        <v>999999999</v>
      </c>
      <c r="Q249" s="15">
        <f t="shared" si="50"/>
        <v>999999999</v>
      </c>
      <c r="R249" s="15">
        <f t="shared" si="51"/>
        <v>999999999</v>
      </c>
      <c r="S249" s="15">
        <v>12268020</v>
      </c>
      <c r="T249" s="15">
        <v>10000000</v>
      </c>
      <c r="U249" s="15">
        <v>9000000</v>
      </c>
      <c r="V249" s="15">
        <v>2000</v>
      </c>
      <c r="W249" s="15">
        <v>5</v>
      </c>
      <c r="X249" s="20" t="s">
        <v>66</v>
      </c>
      <c r="Y249" s="16">
        <v>0.17777777777777778</v>
      </c>
      <c r="Z249" s="15">
        <v>1</v>
      </c>
      <c r="AA249" s="15">
        <v>8</v>
      </c>
      <c r="AB249" s="15" t="s">
        <v>4</v>
      </c>
      <c r="AC249" s="15">
        <v>222</v>
      </c>
      <c r="AD249" s="15">
        <v>703049</v>
      </c>
      <c r="AE249" s="15">
        <v>792799</v>
      </c>
      <c r="AF249" s="15" t="s">
        <v>5</v>
      </c>
      <c r="AG249" s="15">
        <v>3840</v>
      </c>
      <c r="AH249" s="15">
        <v>10000</v>
      </c>
      <c r="AI249" s="15" t="s">
        <v>2</v>
      </c>
      <c r="AJ249" s="15">
        <v>1</v>
      </c>
      <c r="AK249" s="15">
        <v>12</v>
      </c>
      <c r="AL249" s="15">
        <v>20</v>
      </c>
      <c r="AM249" s="15" t="s">
        <v>7</v>
      </c>
      <c r="AN249" s="15">
        <v>640</v>
      </c>
      <c r="AO249" s="15">
        <v>1666</v>
      </c>
      <c r="AP249" s="15" t="s">
        <v>4</v>
      </c>
      <c r="AQ249" s="15">
        <v>8</v>
      </c>
      <c r="AR249" s="15">
        <v>50</v>
      </c>
      <c r="AS249" s="15">
        <v>206</v>
      </c>
      <c r="AT249" s="15" t="s">
        <v>24</v>
      </c>
      <c r="AU249" s="15">
        <v>2560</v>
      </c>
      <c r="AV249" s="15">
        <v>6666</v>
      </c>
      <c r="AW249" s="15" t="s">
        <v>3</v>
      </c>
      <c r="AX249" s="15">
        <v>4</v>
      </c>
      <c r="AY249" s="15">
        <v>34</v>
      </c>
      <c r="AZ249" s="15">
        <v>110</v>
      </c>
      <c r="BA249" s="15">
        <v>6</v>
      </c>
      <c r="BB249" s="15">
        <v>136</v>
      </c>
      <c r="BD249" s="12">
        <f>'Исходные данные'!$AG250*'Исходные данные'!AK250+'Исходные данные'!$AN250*'Исходные данные'!AR250+'Исходные данные'!$AU250*'Исходные данные'!AY250</f>
        <v>182528</v>
      </c>
      <c r="BE249" s="12">
        <f>'Исходные данные'!$AG250*'Исходные данные'!AL250+'Исходные данные'!$AN250*'Исходные данные'!AS250+'Исходные данные'!$AU250*'Исходные данные'!AZ250</f>
        <v>476928</v>
      </c>
      <c r="BF249" s="12">
        <f t="shared" si="42"/>
        <v>703049</v>
      </c>
      <c r="BG249" s="12">
        <f t="shared" si="42"/>
        <v>792799</v>
      </c>
    </row>
    <row r="250" spans="1:59">
      <c r="A250" s="15" t="s">
        <v>541</v>
      </c>
      <c r="B250" s="15" t="s">
        <v>172</v>
      </c>
      <c r="C250" s="15" t="s">
        <v>172</v>
      </c>
      <c r="E250" s="15" t="s">
        <v>130</v>
      </c>
      <c r="F250" s="15">
        <f t="shared" si="55"/>
        <v>999999999</v>
      </c>
      <c r="G250" s="15">
        <f t="shared" si="54"/>
        <v>999999999</v>
      </c>
      <c r="H250" s="15">
        <f t="shared" si="53"/>
        <v>999999999</v>
      </c>
      <c r="I250" s="15">
        <f t="shared" si="52"/>
        <v>999999999</v>
      </c>
      <c r="J250" s="15">
        <f t="shared" si="43"/>
        <v>999999999</v>
      </c>
      <c r="K250" s="15">
        <f t="shared" si="44"/>
        <v>12268.02</v>
      </c>
      <c r="L250" s="15">
        <f t="shared" si="45"/>
        <v>13561.3</v>
      </c>
      <c r="M250" s="15">
        <f t="shared" si="46"/>
        <v>999999999</v>
      </c>
      <c r="N250" s="15">
        <f t="shared" si="47"/>
        <v>999999999</v>
      </c>
      <c r="O250" s="15">
        <f t="shared" si="48"/>
        <v>999999999</v>
      </c>
      <c r="P250" s="15">
        <f t="shared" si="49"/>
        <v>999999999</v>
      </c>
      <c r="Q250" s="15">
        <f t="shared" si="50"/>
        <v>999999999</v>
      </c>
      <c r="R250" s="15">
        <f t="shared" si="51"/>
        <v>999999999</v>
      </c>
      <c r="S250" s="15">
        <v>13561300</v>
      </c>
      <c r="T250" s="15">
        <v>10000000</v>
      </c>
      <c r="U250" s="15">
        <v>9000000</v>
      </c>
      <c r="V250" s="15">
        <v>2000</v>
      </c>
      <c r="W250" s="15">
        <v>5</v>
      </c>
      <c r="X250" s="20" t="s">
        <v>66</v>
      </c>
      <c r="Y250" s="16">
        <v>0.17777777777777778</v>
      </c>
      <c r="Z250" s="15">
        <v>1</v>
      </c>
      <c r="AA250" s="15">
        <v>8</v>
      </c>
      <c r="AB250" s="15" t="s">
        <v>4</v>
      </c>
      <c r="AC250" s="15">
        <v>222</v>
      </c>
      <c r="AD250" s="15">
        <v>703049</v>
      </c>
      <c r="AE250" s="15">
        <v>792799</v>
      </c>
      <c r="AF250" s="15" t="s">
        <v>5</v>
      </c>
      <c r="AG250" s="15">
        <v>3840</v>
      </c>
      <c r="AH250" s="15">
        <v>10000</v>
      </c>
      <c r="AI250" s="15" t="s">
        <v>2</v>
      </c>
      <c r="AJ250" s="15">
        <v>1</v>
      </c>
      <c r="AK250" s="15">
        <v>12</v>
      </c>
      <c r="AL250" s="15">
        <v>20</v>
      </c>
      <c r="AM250" s="15" t="s">
        <v>7</v>
      </c>
      <c r="AN250" s="15">
        <v>640</v>
      </c>
      <c r="AO250" s="15">
        <v>1666</v>
      </c>
      <c r="AP250" s="15" t="s">
        <v>4</v>
      </c>
      <c r="AQ250" s="15">
        <v>8</v>
      </c>
      <c r="AR250" s="15">
        <v>50</v>
      </c>
      <c r="AS250" s="15">
        <v>206</v>
      </c>
      <c r="AT250" s="15" t="s">
        <v>10</v>
      </c>
      <c r="AU250" s="15">
        <v>512</v>
      </c>
      <c r="AV250" s="15">
        <v>1332</v>
      </c>
      <c r="AW250" s="15" t="s">
        <v>2</v>
      </c>
      <c r="AX250" s="15">
        <v>4</v>
      </c>
      <c r="AY250" s="15">
        <v>204</v>
      </c>
      <c r="AZ250" s="15">
        <v>524</v>
      </c>
      <c r="BA250" s="15">
        <v>6</v>
      </c>
      <c r="BB250" s="15">
        <v>137</v>
      </c>
      <c r="BD250" s="12">
        <f>'Исходные данные'!$AG251*'Исходные данные'!AK251+'Исходные данные'!$AN251*'Исходные данные'!AR251+'Исходные данные'!$AU251*'Исходные данные'!AY251</f>
        <v>34830</v>
      </c>
      <c r="BE250" s="12">
        <f>'Исходные данные'!$AG251*'Исходные данные'!AL251+'Исходные данные'!$AN251*'Исходные данные'!AS251+'Исходные данные'!$AU251*'Исходные данные'!AZ251</f>
        <v>103410</v>
      </c>
      <c r="BF250" s="12">
        <f t="shared" si="42"/>
        <v>140235</v>
      </c>
      <c r="BG250" s="12">
        <f t="shared" si="42"/>
        <v>171397</v>
      </c>
    </row>
    <row r="251" spans="1:59">
      <c r="A251" s="15" t="s">
        <v>542</v>
      </c>
      <c r="B251" s="15" t="s">
        <v>170</v>
      </c>
      <c r="C251" s="15" t="s">
        <v>170</v>
      </c>
      <c r="E251" s="15" t="s">
        <v>128</v>
      </c>
      <c r="F251" s="15">
        <f t="shared" si="55"/>
        <v>999999999</v>
      </c>
      <c r="G251" s="15">
        <f t="shared" si="54"/>
        <v>999999999</v>
      </c>
      <c r="H251" s="15">
        <f t="shared" si="53"/>
        <v>999999999</v>
      </c>
      <c r="I251" s="15">
        <f t="shared" si="52"/>
        <v>999999999</v>
      </c>
      <c r="J251" s="15">
        <f t="shared" si="43"/>
        <v>999999999</v>
      </c>
      <c r="K251" s="15">
        <f t="shared" si="44"/>
        <v>999999999</v>
      </c>
      <c r="L251" s="15">
        <f t="shared" si="45"/>
        <v>6336.5720000000001</v>
      </c>
      <c r="M251" s="15">
        <f t="shared" si="46"/>
        <v>5386.0839999999998</v>
      </c>
      <c r="N251" s="15">
        <f t="shared" si="47"/>
        <v>999999999</v>
      </c>
      <c r="O251" s="15">
        <f t="shared" si="48"/>
        <v>999999999</v>
      </c>
      <c r="P251" s="15">
        <f t="shared" si="49"/>
        <v>999999999</v>
      </c>
      <c r="Q251" s="15">
        <f t="shared" si="50"/>
        <v>999999999</v>
      </c>
      <c r="R251" s="15">
        <f t="shared" si="51"/>
        <v>999999999</v>
      </c>
      <c r="S251" s="15">
        <v>6336572</v>
      </c>
      <c r="T251" s="15">
        <v>10000000</v>
      </c>
      <c r="U251" s="15">
        <v>9000000</v>
      </c>
      <c r="V251" s="15">
        <v>2000</v>
      </c>
      <c r="W251" s="15">
        <v>5</v>
      </c>
      <c r="X251" s="20" t="s">
        <v>64</v>
      </c>
      <c r="Y251" s="16">
        <v>3.7499999999999999E-2</v>
      </c>
      <c r="Z251" s="15">
        <v>1</v>
      </c>
      <c r="AA251" s="15">
        <v>8</v>
      </c>
      <c r="AB251" s="15" t="s">
        <v>26</v>
      </c>
      <c r="AC251" s="15">
        <v>25</v>
      </c>
      <c r="AD251" s="15">
        <v>140235</v>
      </c>
      <c r="AE251" s="15">
        <v>171397</v>
      </c>
      <c r="AF251" s="15" t="s">
        <v>5</v>
      </c>
      <c r="AG251" s="15">
        <v>810</v>
      </c>
      <c r="AH251" s="15">
        <v>5000</v>
      </c>
      <c r="AI251" s="15" t="s">
        <v>2</v>
      </c>
      <c r="AJ251" s="15">
        <v>1</v>
      </c>
      <c r="AK251" s="15">
        <v>12</v>
      </c>
      <c r="AL251" s="15">
        <v>20</v>
      </c>
      <c r="AM251" s="15" t="s">
        <v>7</v>
      </c>
      <c r="AN251" s="15">
        <v>135</v>
      </c>
      <c r="AO251" s="15">
        <v>832</v>
      </c>
      <c r="AP251" s="15" t="s">
        <v>4</v>
      </c>
      <c r="AQ251" s="15">
        <v>8</v>
      </c>
      <c r="AR251" s="15">
        <v>50</v>
      </c>
      <c r="AS251" s="15">
        <v>206</v>
      </c>
      <c r="AT251" s="15" t="s">
        <v>24</v>
      </c>
      <c r="AU251" s="15">
        <v>540</v>
      </c>
      <c r="AV251" s="15">
        <v>3332</v>
      </c>
      <c r="AW251" s="15" t="s">
        <v>3</v>
      </c>
      <c r="AX251" s="15">
        <v>4</v>
      </c>
      <c r="AY251" s="15">
        <v>34</v>
      </c>
      <c r="AZ251" s="15">
        <v>110</v>
      </c>
      <c r="BA251" s="15">
        <v>6</v>
      </c>
      <c r="BB251" s="15">
        <v>127</v>
      </c>
      <c r="BD251" s="12">
        <f>'Исходные данные'!$AG252*'Исходные данные'!AK252+'Исходные данные'!$AN252*'Исходные данные'!AR252+'Исходные данные'!$AU252*'Исходные данные'!AY252</f>
        <v>42120</v>
      </c>
      <c r="BE251" s="12">
        <f>'Исходные данные'!$AG252*'Исходные данные'!AL252+'Исходные данные'!$AN252*'Исходные данные'!AS252+'Исходные данные'!$AU252*'Исходные данные'!AZ252</f>
        <v>97200</v>
      </c>
      <c r="BF251" s="12">
        <f t="shared" si="42"/>
        <v>140235</v>
      </c>
      <c r="BG251" s="12">
        <f t="shared" si="42"/>
        <v>171397</v>
      </c>
    </row>
    <row r="252" spans="1:59">
      <c r="A252" s="15" t="s">
        <v>543</v>
      </c>
      <c r="B252" s="15" t="s">
        <v>170</v>
      </c>
      <c r="C252" s="15" t="s">
        <v>170</v>
      </c>
      <c r="E252" s="15" t="s">
        <v>129</v>
      </c>
      <c r="F252" s="15">
        <f t="shared" si="55"/>
        <v>999999999</v>
      </c>
      <c r="G252" s="15">
        <f t="shared" si="54"/>
        <v>999999999</v>
      </c>
      <c r="H252" s="15">
        <f t="shared" si="53"/>
        <v>999999999</v>
      </c>
      <c r="I252" s="15">
        <f t="shared" si="52"/>
        <v>999999999</v>
      </c>
      <c r="J252" s="15">
        <f t="shared" si="43"/>
        <v>999999999</v>
      </c>
      <c r="K252" s="15">
        <f t="shared" si="44"/>
        <v>6336.5720000000001</v>
      </c>
      <c r="L252" s="15">
        <f t="shared" si="45"/>
        <v>5386.0839999999998</v>
      </c>
      <c r="M252" s="15">
        <f t="shared" si="46"/>
        <v>999999999</v>
      </c>
      <c r="N252" s="15">
        <f t="shared" si="47"/>
        <v>999999999</v>
      </c>
      <c r="O252" s="15">
        <f t="shared" si="48"/>
        <v>999999999</v>
      </c>
      <c r="P252" s="15">
        <f t="shared" si="49"/>
        <v>999999999</v>
      </c>
      <c r="Q252" s="15">
        <f t="shared" si="50"/>
        <v>999999999</v>
      </c>
      <c r="R252" s="15">
        <f t="shared" si="51"/>
        <v>999999999</v>
      </c>
      <c r="S252" s="15">
        <v>5386084</v>
      </c>
      <c r="T252" s="15">
        <v>10000000</v>
      </c>
      <c r="U252" s="15">
        <v>9000000</v>
      </c>
      <c r="V252" s="15">
        <v>2000</v>
      </c>
      <c r="W252" s="15">
        <v>5</v>
      </c>
      <c r="X252" s="20" t="s">
        <v>64</v>
      </c>
      <c r="Y252" s="16">
        <v>3.7499999999999999E-2</v>
      </c>
      <c r="Z252" s="15">
        <v>1</v>
      </c>
      <c r="AA252" s="15">
        <v>8</v>
      </c>
      <c r="AB252" s="15" t="s">
        <v>26</v>
      </c>
      <c r="AC252" s="15">
        <v>25</v>
      </c>
      <c r="AD252" s="15">
        <v>140235</v>
      </c>
      <c r="AE252" s="15">
        <v>171397</v>
      </c>
      <c r="AF252" s="15" t="s">
        <v>5</v>
      </c>
      <c r="AG252" s="15">
        <v>810</v>
      </c>
      <c r="AH252" s="15">
        <v>5000</v>
      </c>
      <c r="AI252" s="15" t="s">
        <v>2</v>
      </c>
      <c r="AJ252" s="15">
        <v>1</v>
      </c>
      <c r="AK252" s="15">
        <v>12</v>
      </c>
      <c r="AL252" s="15">
        <v>20</v>
      </c>
      <c r="AM252" s="15" t="s">
        <v>7</v>
      </c>
      <c r="AN252" s="15">
        <v>135</v>
      </c>
      <c r="AO252" s="15">
        <v>832</v>
      </c>
      <c r="AP252" s="15" t="s">
        <v>4</v>
      </c>
      <c r="AQ252" s="15">
        <v>8</v>
      </c>
      <c r="AR252" s="15">
        <v>50</v>
      </c>
      <c r="AS252" s="15">
        <v>206</v>
      </c>
      <c r="AT252" s="15" t="s">
        <v>9</v>
      </c>
      <c r="AU252" s="15">
        <v>135</v>
      </c>
      <c r="AV252" s="15">
        <v>832</v>
      </c>
      <c r="AW252" s="15" t="s">
        <v>3</v>
      </c>
      <c r="AX252" s="15">
        <v>5</v>
      </c>
      <c r="AY252" s="15">
        <v>190</v>
      </c>
      <c r="AZ252" s="15">
        <v>394</v>
      </c>
      <c r="BA252" s="15">
        <v>6</v>
      </c>
      <c r="BB252" s="15">
        <v>128</v>
      </c>
      <c r="BD252" s="12">
        <f>'Исходные данные'!$AG253*'Исходные данные'!AK253+'Исходные данные'!$AN253*'Исходные данные'!AR253+'Исходные данные'!$AU253*'Исходные данные'!AY253</f>
        <v>900</v>
      </c>
      <c r="BE252" s="12">
        <f>'Исходные данные'!$AG253*'Исходные данные'!AL253+'Исходные данные'!$AN253*'Исходные данные'!AS253+'Исходные данные'!$AU253*'Исходные данные'!AZ253</f>
        <v>1500</v>
      </c>
      <c r="BF252" s="12">
        <f t="shared" si="42"/>
        <v>750</v>
      </c>
      <c r="BG252" s="12">
        <f t="shared" si="42"/>
        <v>2250</v>
      </c>
    </row>
    <row r="253" spans="1:59">
      <c r="A253" s="15" t="s">
        <v>544</v>
      </c>
      <c r="B253" s="15" t="s">
        <v>178</v>
      </c>
      <c r="C253" s="15" t="s">
        <v>545</v>
      </c>
      <c r="D253" s="15" t="s">
        <v>26</v>
      </c>
      <c r="E253" s="15" t="s">
        <v>129</v>
      </c>
      <c r="F253" s="15">
        <f t="shared" si="55"/>
        <v>999999999</v>
      </c>
      <c r="G253" s="15">
        <f t="shared" si="54"/>
        <v>999999999</v>
      </c>
      <c r="H253" s="15">
        <f t="shared" si="53"/>
        <v>999999999</v>
      </c>
      <c r="I253" s="15">
        <f t="shared" si="52"/>
        <v>999999999</v>
      </c>
      <c r="J253" s="15">
        <f t="shared" si="43"/>
        <v>999999999</v>
      </c>
      <c r="K253" s="15">
        <f t="shared" si="44"/>
        <v>999999999</v>
      </c>
      <c r="L253" s="15">
        <f t="shared" si="45"/>
        <v>799.99199999999996</v>
      </c>
      <c r="M253" s="15">
        <f t="shared" si="46"/>
        <v>999999999</v>
      </c>
      <c r="N253" s="15">
        <f t="shared" si="47"/>
        <v>999999999</v>
      </c>
      <c r="O253" s="15">
        <f t="shared" si="48"/>
        <v>999999999</v>
      </c>
      <c r="P253" s="15">
        <f t="shared" si="49"/>
        <v>999999999</v>
      </c>
      <c r="Q253" s="15">
        <f t="shared" si="50"/>
        <v>999999999</v>
      </c>
      <c r="R253" s="15">
        <f t="shared" si="51"/>
        <v>999999999</v>
      </c>
      <c r="S253" s="15">
        <v>799992</v>
      </c>
      <c r="T253" s="15">
        <v>16777215</v>
      </c>
      <c r="U253" s="15">
        <v>15000000</v>
      </c>
      <c r="V253" s="15">
        <v>1500</v>
      </c>
      <c r="W253" s="15">
        <v>5</v>
      </c>
      <c r="X253" s="20" t="s">
        <v>13</v>
      </c>
      <c r="Y253" s="16">
        <v>6.9444444444444447E-4</v>
      </c>
      <c r="Z253" s="15">
        <v>75</v>
      </c>
      <c r="AA253" s="15">
        <v>25000</v>
      </c>
      <c r="AB253" s="15" t="s">
        <v>2</v>
      </c>
      <c r="AC253" s="15">
        <v>1</v>
      </c>
      <c r="AD253" s="15">
        <v>10</v>
      </c>
      <c r="AE253" s="15">
        <v>30</v>
      </c>
      <c r="AF253" s="15" t="s">
        <v>5</v>
      </c>
      <c r="AG253" s="15">
        <v>75</v>
      </c>
      <c r="AH253" s="15">
        <v>25000</v>
      </c>
      <c r="AI253" s="15" t="s">
        <v>2</v>
      </c>
      <c r="AJ253" s="15">
        <v>1</v>
      </c>
      <c r="AK253" s="15">
        <v>12</v>
      </c>
      <c r="AL253" s="15">
        <v>20</v>
      </c>
      <c r="AM253" s="15">
        <v>0</v>
      </c>
      <c r="AN253" s="15">
        <v>0</v>
      </c>
      <c r="AO253" s="15">
        <v>0</v>
      </c>
      <c r="AP253" s="15">
        <v>0</v>
      </c>
      <c r="AQ253" s="15">
        <v>0</v>
      </c>
      <c r="AR253" s="15">
        <v>0</v>
      </c>
      <c r="AS253" s="15">
        <v>0</v>
      </c>
      <c r="AT253" s="15">
        <v>0</v>
      </c>
      <c r="AU253" s="15">
        <v>0</v>
      </c>
      <c r="AV253" s="15">
        <v>0</v>
      </c>
      <c r="AW253" s="15">
        <v>0</v>
      </c>
      <c r="AX253" s="15">
        <v>0</v>
      </c>
      <c r="AY253" s="15">
        <v>0</v>
      </c>
      <c r="AZ253" s="15">
        <v>0</v>
      </c>
      <c r="BA253" s="15">
        <v>6</v>
      </c>
      <c r="BB253" s="15">
        <v>148</v>
      </c>
      <c r="BD253" s="12">
        <f>'Исходные данные'!$AG254*'Исходные данные'!AK254+'Исходные данные'!$AN254*'Исходные данные'!AR254+'Исходные данные'!$AU254*'Исходные данные'!AY254</f>
        <v>360</v>
      </c>
      <c r="BE253" s="12">
        <f>'Исходные данные'!$AG254*'Исходные данные'!AL254+'Исходные данные'!$AN254*'Исходные данные'!AS254+'Исходные данные'!$AU254*'Исходные данные'!AZ254</f>
        <v>600</v>
      </c>
      <c r="BF253" s="12">
        <f t="shared" si="42"/>
        <v>300</v>
      </c>
      <c r="BG253" s="12">
        <f t="shared" si="42"/>
        <v>900</v>
      </c>
    </row>
    <row r="254" spans="1:59">
      <c r="A254" s="15" t="s">
        <v>546</v>
      </c>
      <c r="B254" s="15" t="s">
        <v>177</v>
      </c>
      <c r="C254" s="15" t="s">
        <v>545</v>
      </c>
      <c r="D254" s="15" t="s">
        <v>3</v>
      </c>
      <c r="E254" s="15" t="s">
        <v>129</v>
      </c>
      <c r="F254" s="15">
        <f t="shared" si="55"/>
        <v>999999999</v>
      </c>
      <c r="G254" s="15">
        <f t="shared" si="54"/>
        <v>999999999</v>
      </c>
      <c r="H254" s="15">
        <f t="shared" si="53"/>
        <v>999999999</v>
      </c>
      <c r="I254" s="15">
        <f t="shared" si="52"/>
        <v>999999999</v>
      </c>
      <c r="J254" s="15">
        <f t="shared" si="43"/>
        <v>999999999</v>
      </c>
      <c r="K254" s="15">
        <f t="shared" si="44"/>
        <v>999999999</v>
      </c>
      <c r="L254" s="15">
        <f t="shared" si="45"/>
        <v>320.00799999999998</v>
      </c>
      <c r="M254" s="15">
        <f t="shared" si="46"/>
        <v>999999999</v>
      </c>
      <c r="N254" s="15">
        <f t="shared" si="47"/>
        <v>999999999</v>
      </c>
      <c r="O254" s="15">
        <f t="shared" si="48"/>
        <v>999999999</v>
      </c>
      <c r="P254" s="15">
        <f t="shared" si="49"/>
        <v>999999999</v>
      </c>
      <c r="Q254" s="15">
        <f t="shared" si="50"/>
        <v>999999999</v>
      </c>
      <c r="R254" s="15">
        <f t="shared" si="51"/>
        <v>999999999</v>
      </c>
      <c r="S254" s="15">
        <v>320008</v>
      </c>
      <c r="T254" s="15">
        <v>9000000</v>
      </c>
      <c r="U254" s="15">
        <v>10000000</v>
      </c>
      <c r="V254" s="15">
        <v>1500</v>
      </c>
      <c r="W254" s="15">
        <v>5</v>
      </c>
      <c r="X254" s="20" t="s">
        <v>13</v>
      </c>
      <c r="Y254" s="16">
        <v>6.9444444444444447E-4</v>
      </c>
      <c r="Z254" s="15">
        <v>30</v>
      </c>
      <c r="AA254" s="15">
        <v>10000</v>
      </c>
      <c r="AB254" s="15" t="s">
        <v>2</v>
      </c>
      <c r="AC254" s="15">
        <v>1</v>
      </c>
      <c r="AD254" s="15">
        <v>10</v>
      </c>
      <c r="AE254" s="15">
        <v>30</v>
      </c>
      <c r="AF254" s="15" t="s">
        <v>5</v>
      </c>
      <c r="AG254" s="15">
        <v>30</v>
      </c>
      <c r="AH254" s="15">
        <v>10000</v>
      </c>
      <c r="AI254" s="15" t="s">
        <v>2</v>
      </c>
      <c r="AJ254" s="15">
        <v>1</v>
      </c>
      <c r="AK254" s="15">
        <v>12</v>
      </c>
      <c r="AL254" s="15">
        <v>20</v>
      </c>
      <c r="AM254" s="15">
        <v>0</v>
      </c>
      <c r="AN254" s="15">
        <v>0</v>
      </c>
      <c r="AO254" s="15">
        <v>0</v>
      </c>
      <c r="AP254" s="15">
        <v>0</v>
      </c>
      <c r="AQ254" s="15">
        <v>0</v>
      </c>
      <c r="AR254" s="15">
        <v>0</v>
      </c>
      <c r="AS254" s="15">
        <v>0</v>
      </c>
      <c r="AT254" s="15">
        <v>0</v>
      </c>
      <c r="AU254" s="15">
        <v>0</v>
      </c>
      <c r="AV254" s="15">
        <v>0</v>
      </c>
      <c r="AW254" s="15">
        <v>0</v>
      </c>
      <c r="AX254" s="15">
        <v>0</v>
      </c>
      <c r="AY254" s="15">
        <v>0</v>
      </c>
      <c r="AZ254" s="15">
        <v>0</v>
      </c>
      <c r="BA254" s="15">
        <v>6</v>
      </c>
      <c r="BB254" s="15">
        <v>147</v>
      </c>
      <c r="BD254" s="12">
        <f>'Исходные данные'!$AG255*'Исходные данные'!AK255+'Исходные данные'!$AN255*'Исходные данные'!AR255+'Исходные данные'!$AU255*'Исходные данные'!AY255</f>
        <v>900</v>
      </c>
      <c r="BE254" s="12">
        <f>'Исходные данные'!$AG255*'Исходные данные'!AL255+'Исходные данные'!$AN255*'Исходные данные'!AS255+'Исходные данные'!$AU255*'Исходные данные'!AZ255</f>
        <v>1500</v>
      </c>
      <c r="BF254" s="12">
        <f t="shared" si="42"/>
        <v>525</v>
      </c>
      <c r="BG254" s="12">
        <f t="shared" si="42"/>
        <v>2475</v>
      </c>
    </row>
    <row r="255" spans="1:59">
      <c r="A255" s="15" t="s">
        <v>547</v>
      </c>
      <c r="B255" s="15" t="s">
        <v>182</v>
      </c>
      <c r="C255" s="15" t="s">
        <v>548</v>
      </c>
      <c r="D255" s="15" t="s">
        <v>26</v>
      </c>
      <c r="E255" s="15" t="s">
        <v>131</v>
      </c>
      <c r="F255" s="15">
        <f t="shared" si="55"/>
        <v>999999999</v>
      </c>
      <c r="G255" s="15">
        <f t="shared" si="54"/>
        <v>999999999</v>
      </c>
      <c r="H255" s="15">
        <f t="shared" si="53"/>
        <v>999999999</v>
      </c>
      <c r="I255" s="15">
        <f t="shared" si="52"/>
        <v>999999999</v>
      </c>
      <c r="J255" s="15">
        <f t="shared" si="43"/>
        <v>999999999</v>
      </c>
      <c r="K255" s="15">
        <f t="shared" si="44"/>
        <v>999999999</v>
      </c>
      <c r="L255" s="15">
        <f t="shared" si="45"/>
        <v>799.99199999999996</v>
      </c>
      <c r="M255" s="15">
        <f t="shared" si="46"/>
        <v>999999999</v>
      </c>
      <c r="N255" s="15">
        <f t="shared" si="47"/>
        <v>999999999</v>
      </c>
      <c r="O255" s="15">
        <f t="shared" si="48"/>
        <v>999999999</v>
      </c>
      <c r="P255" s="15">
        <f t="shared" si="49"/>
        <v>999999999</v>
      </c>
      <c r="Q255" s="15">
        <f t="shared" si="50"/>
        <v>999999999</v>
      </c>
      <c r="R255" s="15">
        <f t="shared" si="51"/>
        <v>999999999</v>
      </c>
      <c r="S255" s="15">
        <v>799992</v>
      </c>
      <c r="T255" s="15">
        <v>16777215</v>
      </c>
      <c r="U255" s="15">
        <v>15000000</v>
      </c>
      <c r="V255" s="15">
        <v>1500</v>
      </c>
      <c r="W255" s="15">
        <v>5</v>
      </c>
      <c r="X255" s="20" t="s">
        <v>15</v>
      </c>
      <c r="Y255" s="16">
        <v>6.9444444444444447E-4</v>
      </c>
      <c r="Z255" s="15">
        <v>75</v>
      </c>
      <c r="AA255" s="15">
        <v>25000</v>
      </c>
      <c r="AB255" s="15" t="s">
        <v>2</v>
      </c>
      <c r="AC255" s="15">
        <v>2</v>
      </c>
      <c r="AD255" s="15">
        <v>7</v>
      </c>
      <c r="AE255" s="15">
        <v>33</v>
      </c>
      <c r="AF255" s="15" t="s">
        <v>5</v>
      </c>
      <c r="AG255" s="15">
        <v>75</v>
      </c>
      <c r="AH255" s="15">
        <v>25000</v>
      </c>
      <c r="AI255" s="15" t="s">
        <v>2</v>
      </c>
      <c r="AJ255" s="15">
        <v>1</v>
      </c>
      <c r="AK255" s="15">
        <v>12</v>
      </c>
      <c r="AL255" s="15">
        <v>20</v>
      </c>
      <c r="AM255" s="15">
        <v>0</v>
      </c>
      <c r="AN255" s="15">
        <v>0</v>
      </c>
      <c r="AO255" s="15">
        <v>0</v>
      </c>
      <c r="AP255" s="15">
        <v>0</v>
      </c>
      <c r="AQ255" s="15">
        <v>0</v>
      </c>
      <c r="AR255" s="15">
        <v>0</v>
      </c>
      <c r="AS255" s="15">
        <v>0</v>
      </c>
      <c r="AT255" s="15">
        <v>0</v>
      </c>
      <c r="AU255" s="15">
        <v>0</v>
      </c>
      <c r="AV255" s="15">
        <v>0</v>
      </c>
      <c r="AW255" s="15">
        <v>0</v>
      </c>
      <c r="AX255" s="15">
        <v>0</v>
      </c>
      <c r="AY255" s="15">
        <v>0</v>
      </c>
      <c r="AZ255" s="15">
        <v>0</v>
      </c>
      <c r="BA255" s="15">
        <v>6</v>
      </c>
      <c r="BB255" s="15">
        <v>152</v>
      </c>
      <c r="BD255" s="12">
        <f>'Исходные данные'!$AG256*'Исходные данные'!AK256+'Исходные данные'!$AN256*'Исходные данные'!AR256+'Исходные данные'!$AU256*'Исходные данные'!AY256</f>
        <v>360</v>
      </c>
      <c r="BE255" s="12">
        <f>'Исходные данные'!$AG256*'Исходные данные'!AL256+'Исходные данные'!$AN256*'Исходные данные'!AS256+'Исходные данные'!$AU256*'Исходные данные'!AZ256</f>
        <v>600</v>
      </c>
      <c r="BF255" s="12">
        <f t="shared" si="42"/>
        <v>210</v>
      </c>
      <c r="BG255" s="12">
        <f t="shared" si="42"/>
        <v>990</v>
      </c>
    </row>
    <row r="256" spans="1:59">
      <c r="A256" s="15" t="s">
        <v>549</v>
      </c>
      <c r="B256" s="15" t="s">
        <v>181</v>
      </c>
      <c r="C256" s="15" t="s">
        <v>548</v>
      </c>
      <c r="D256" s="15" t="s">
        <v>3</v>
      </c>
      <c r="E256" s="15" t="s">
        <v>131</v>
      </c>
      <c r="F256" s="15">
        <f t="shared" si="55"/>
        <v>999999999</v>
      </c>
      <c r="G256" s="15">
        <f t="shared" si="54"/>
        <v>999999999</v>
      </c>
      <c r="H256" s="15">
        <f t="shared" si="53"/>
        <v>999999999</v>
      </c>
      <c r="I256" s="15">
        <f t="shared" si="52"/>
        <v>999999999</v>
      </c>
      <c r="J256" s="15">
        <f t="shared" si="43"/>
        <v>999999999</v>
      </c>
      <c r="K256" s="15">
        <f t="shared" si="44"/>
        <v>999999999</v>
      </c>
      <c r="L256" s="15">
        <f t="shared" si="45"/>
        <v>320.00799999999998</v>
      </c>
      <c r="M256" s="15">
        <f t="shared" si="46"/>
        <v>999999999</v>
      </c>
      <c r="N256" s="15">
        <f t="shared" si="47"/>
        <v>999999999</v>
      </c>
      <c r="O256" s="15">
        <f t="shared" si="48"/>
        <v>999999999</v>
      </c>
      <c r="P256" s="15">
        <f t="shared" si="49"/>
        <v>999999999</v>
      </c>
      <c r="Q256" s="15">
        <f t="shared" si="50"/>
        <v>999999999</v>
      </c>
      <c r="R256" s="15">
        <f t="shared" si="51"/>
        <v>999999999</v>
      </c>
      <c r="S256" s="15">
        <v>320008</v>
      </c>
      <c r="T256" s="15">
        <v>9000000</v>
      </c>
      <c r="U256" s="15">
        <v>10000000</v>
      </c>
      <c r="V256" s="15">
        <v>1500</v>
      </c>
      <c r="W256" s="15">
        <v>5</v>
      </c>
      <c r="X256" s="20" t="s">
        <v>15</v>
      </c>
      <c r="Y256" s="16">
        <v>6.9444444444444447E-4</v>
      </c>
      <c r="Z256" s="15">
        <v>30</v>
      </c>
      <c r="AA256" s="15">
        <v>10000</v>
      </c>
      <c r="AB256" s="15" t="s">
        <v>2</v>
      </c>
      <c r="AC256" s="15">
        <v>2</v>
      </c>
      <c r="AD256" s="15">
        <v>7</v>
      </c>
      <c r="AE256" s="15">
        <v>33</v>
      </c>
      <c r="AF256" s="15" t="s">
        <v>5</v>
      </c>
      <c r="AG256" s="15">
        <v>30</v>
      </c>
      <c r="AH256" s="15">
        <v>10000</v>
      </c>
      <c r="AI256" s="15" t="s">
        <v>2</v>
      </c>
      <c r="AJ256" s="15">
        <v>1</v>
      </c>
      <c r="AK256" s="15">
        <v>12</v>
      </c>
      <c r="AL256" s="15">
        <v>20</v>
      </c>
      <c r="AM256" s="15">
        <v>0</v>
      </c>
      <c r="AN256" s="15">
        <v>0</v>
      </c>
      <c r="AO256" s="15">
        <v>0</v>
      </c>
      <c r="AP256" s="15">
        <v>0</v>
      </c>
      <c r="AQ256" s="15">
        <v>0</v>
      </c>
      <c r="AR256" s="15">
        <v>0</v>
      </c>
      <c r="AS256" s="15">
        <v>0</v>
      </c>
      <c r="AT256" s="15">
        <v>0</v>
      </c>
      <c r="AU256" s="15">
        <v>0</v>
      </c>
      <c r="AV256" s="15">
        <v>0</v>
      </c>
      <c r="AW256" s="15">
        <v>0</v>
      </c>
      <c r="AX256" s="15">
        <v>0</v>
      </c>
      <c r="AY256" s="15">
        <v>0</v>
      </c>
      <c r="AZ256" s="15">
        <v>0</v>
      </c>
      <c r="BA256" s="15">
        <v>6</v>
      </c>
      <c r="BB256" s="15">
        <v>151</v>
      </c>
      <c r="BD256" s="12">
        <f>'Исходные данные'!$AG257*'Исходные данные'!AK257+'Исходные данные'!$AN257*'Исходные данные'!AR257+'Исходные данные'!$AU257*'Исходные данные'!AY257</f>
        <v>900</v>
      </c>
      <c r="BE256" s="12">
        <f>'Исходные данные'!$AG257*'Исходные данные'!AL257+'Исходные данные'!$AN257*'Исходные данные'!AS257+'Исходные данные'!$AU257*'Исходные данные'!AZ257</f>
        <v>1500</v>
      </c>
      <c r="BF256" s="12">
        <f t="shared" si="42"/>
        <v>375</v>
      </c>
      <c r="BG256" s="12">
        <f t="shared" si="42"/>
        <v>2625</v>
      </c>
    </row>
    <row r="257" spans="1:59">
      <c r="A257" s="15" t="s">
        <v>550</v>
      </c>
      <c r="B257" s="15" t="s">
        <v>190</v>
      </c>
      <c r="C257" s="15" t="s">
        <v>551</v>
      </c>
      <c r="D257" s="15" t="s">
        <v>26</v>
      </c>
      <c r="E257" s="15" t="s">
        <v>132</v>
      </c>
      <c r="F257" s="15">
        <f t="shared" si="55"/>
        <v>999999999</v>
      </c>
      <c r="G257" s="15">
        <f t="shared" si="54"/>
        <v>999999999</v>
      </c>
      <c r="H257" s="15">
        <f t="shared" si="53"/>
        <v>999999999</v>
      </c>
      <c r="I257" s="15">
        <f t="shared" si="52"/>
        <v>999999999</v>
      </c>
      <c r="J257" s="15">
        <f t="shared" si="43"/>
        <v>999999999</v>
      </c>
      <c r="K257" s="15">
        <f t="shared" si="44"/>
        <v>999999999</v>
      </c>
      <c r="L257" s="15">
        <f t="shared" si="45"/>
        <v>899.976</v>
      </c>
      <c r="M257" s="15">
        <f t="shared" si="46"/>
        <v>999999999</v>
      </c>
      <c r="N257" s="15">
        <f t="shared" si="47"/>
        <v>999999999</v>
      </c>
      <c r="O257" s="15">
        <f t="shared" si="48"/>
        <v>999999999</v>
      </c>
      <c r="P257" s="15">
        <f t="shared" si="49"/>
        <v>999999999</v>
      </c>
      <c r="Q257" s="15">
        <f t="shared" si="50"/>
        <v>999999999</v>
      </c>
      <c r="R257" s="15">
        <f t="shared" si="51"/>
        <v>999999999</v>
      </c>
      <c r="S257" s="15">
        <v>899976</v>
      </c>
      <c r="T257" s="15">
        <v>16777215</v>
      </c>
      <c r="U257" s="15">
        <v>15000000</v>
      </c>
      <c r="V257" s="15">
        <v>1500</v>
      </c>
      <c r="W257" s="15">
        <v>5</v>
      </c>
      <c r="X257" s="20" t="s">
        <v>19</v>
      </c>
      <c r="Y257" s="16">
        <v>6.9444444444444447E-4</v>
      </c>
      <c r="Z257" s="15">
        <v>75</v>
      </c>
      <c r="AA257" s="15">
        <v>25000</v>
      </c>
      <c r="AB257" s="15" t="s">
        <v>2</v>
      </c>
      <c r="AC257" s="15">
        <v>1</v>
      </c>
      <c r="AD257" s="15">
        <v>5</v>
      </c>
      <c r="AE257" s="15">
        <v>35</v>
      </c>
      <c r="AF257" s="15" t="s">
        <v>5</v>
      </c>
      <c r="AG257" s="15">
        <v>75</v>
      </c>
      <c r="AH257" s="15">
        <v>25000</v>
      </c>
      <c r="AI257" s="15" t="s">
        <v>2</v>
      </c>
      <c r="AJ257" s="15">
        <v>1</v>
      </c>
      <c r="AK257" s="15">
        <v>12</v>
      </c>
      <c r="AL257" s="15">
        <v>20</v>
      </c>
      <c r="AM257" s="15">
        <v>0</v>
      </c>
      <c r="AN257" s="15">
        <v>0</v>
      </c>
      <c r="AO257" s="15">
        <v>0</v>
      </c>
      <c r="AP257" s="15">
        <v>0</v>
      </c>
      <c r="AQ257" s="15">
        <v>0</v>
      </c>
      <c r="AR257" s="15">
        <v>0</v>
      </c>
      <c r="AS257" s="15">
        <v>0</v>
      </c>
      <c r="AT257" s="15">
        <v>0</v>
      </c>
      <c r="AU257" s="15">
        <v>0</v>
      </c>
      <c r="AV257" s="15">
        <v>0</v>
      </c>
      <c r="AW257" s="15">
        <v>0</v>
      </c>
      <c r="AX257" s="15">
        <v>0</v>
      </c>
      <c r="AY257" s="15">
        <v>0</v>
      </c>
      <c r="AZ257" s="15">
        <v>0</v>
      </c>
      <c r="BA257" s="15">
        <v>6</v>
      </c>
      <c r="BB257" s="15">
        <v>160</v>
      </c>
      <c r="BD257" s="12">
        <f>'Исходные данные'!$AG258*'Исходные данные'!AK258+'Исходные данные'!$AN258*'Исходные данные'!AR258+'Исходные данные'!$AU258*'Исходные данные'!AY258</f>
        <v>360</v>
      </c>
      <c r="BE257" s="12">
        <f>'Исходные данные'!$AG258*'Исходные данные'!AL258+'Исходные данные'!$AN258*'Исходные данные'!AS258+'Исходные данные'!$AU258*'Исходные данные'!AZ258</f>
        <v>600</v>
      </c>
      <c r="BF257" s="12">
        <f t="shared" si="42"/>
        <v>150</v>
      </c>
      <c r="BG257" s="12">
        <f t="shared" si="42"/>
        <v>1050</v>
      </c>
    </row>
    <row r="258" spans="1:59">
      <c r="A258" s="15" t="s">
        <v>552</v>
      </c>
      <c r="B258" s="15" t="s">
        <v>189</v>
      </c>
      <c r="C258" s="15" t="s">
        <v>551</v>
      </c>
      <c r="D258" s="15" t="s">
        <v>3</v>
      </c>
      <c r="E258" s="15" t="s">
        <v>132</v>
      </c>
      <c r="F258" s="15">
        <f t="shared" si="55"/>
        <v>999999999</v>
      </c>
      <c r="G258" s="15">
        <f t="shared" si="54"/>
        <v>999999999</v>
      </c>
      <c r="H258" s="15">
        <f t="shared" si="53"/>
        <v>999999999</v>
      </c>
      <c r="I258" s="15">
        <f t="shared" si="52"/>
        <v>999999999</v>
      </c>
      <c r="J258" s="15">
        <f t="shared" si="43"/>
        <v>999999999</v>
      </c>
      <c r="K258" s="15">
        <f t="shared" si="44"/>
        <v>999999999</v>
      </c>
      <c r="L258" s="15">
        <f t="shared" si="45"/>
        <v>360.00400000000002</v>
      </c>
      <c r="M258" s="15">
        <f t="shared" si="46"/>
        <v>999999999</v>
      </c>
      <c r="N258" s="15">
        <f t="shared" si="47"/>
        <v>999999999</v>
      </c>
      <c r="O258" s="15">
        <f t="shared" si="48"/>
        <v>999999999</v>
      </c>
      <c r="P258" s="15">
        <f t="shared" si="49"/>
        <v>999999999</v>
      </c>
      <c r="Q258" s="15">
        <f t="shared" si="50"/>
        <v>999999999</v>
      </c>
      <c r="R258" s="15">
        <f t="shared" si="51"/>
        <v>999999999</v>
      </c>
      <c r="S258" s="15">
        <v>360004</v>
      </c>
      <c r="T258" s="15">
        <v>9000000</v>
      </c>
      <c r="U258" s="15">
        <v>10000000</v>
      </c>
      <c r="V258" s="15">
        <v>1500</v>
      </c>
      <c r="W258" s="15">
        <v>5</v>
      </c>
      <c r="X258" s="20" t="s">
        <v>19</v>
      </c>
      <c r="Y258" s="16">
        <v>6.9444444444444447E-4</v>
      </c>
      <c r="Z258" s="15">
        <v>30</v>
      </c>
      <c r="AA258" s="15">
        <v>10000</v>
      </c>
      <c r="AB258" s="15" t="s">
        <v>2</v>
      </c>
      <c r="AC258" s="15">
        <v>1</v>
      </c>
      <c r="AD258" s="15">
        <v>5</v>
      </c>
      <c r="AE258" s="15">
        <v>35</v>
      </c>
      <c r="AF258" s="15" t="s">
        <v>5</v>
      </c>
      <c r="AG258" s="15">
        <v>30</v>
      </c>
      <c r="AH258" s="15">
        <v>10000</v>
      </c>
      <c r="AI258" s="15" t="s">
        <v>2</v>
      </c>
      <c r="AJ258" s="15">
        <v>1</v>
      </c>
      <c r="AK258" s="15">
        <v>12</v>
      </c>
      <c r="AL258" s="15">
        <v>20</v>
      </c>
      <c r="AM258" s="15">
        <v>0</v>
      </c>
      <c r="AN258" s="15">
        <v>0</v>
      </c>
      <c r="AO258" s="15">
        <v>0</v>
      </c>
      <c r="AP258" s="15">
        <v>0</v>
      </c>
      <c r="AQ258" s="15">
        <v>0</v>
      </c>
      <c r="AR258" s="15">
        <v>0</v>
      </c>
      <c r="AS258" s="15">
        <v>0</v>
      </c>
      <c r="AT258" s="15">
        <v>0</v>
      </c>
      <c r="AU258" s="15">
        <v>0</v>
      </c>
      <c r="AV258" s="15">
        <v>0</v>
      </c>
      <c r="AW258" s="15">
        <v>0</v>
      </c>
      <c r="AX258" s="15">
        <v>0</v>
      </c>
      <c r="AY258" s="15">
        <v>0</v>
      </c>
      <c r="AZ258" s="15">
        <v>0</v>
      </c>
      <c r="BA258" s="15">
        <v>6</v>
      </c>
      <c r="BB258" s="15">
        <v>159</v>
      </c>
      <c r="BD258" s="12">
        <f>'Исходные данные'!$AG259*'Исходные данные'!AK259+'Исходные данные'!$AN259*'Исходные данные'!AR259+'Исходные данные'!$AU259*'Исходные данные'!AY259</f>
        <v>1810</v>
      </c>
      <c r="BE258" s="12">
        <f>'Исходные данные'!$AG259*'Исходные данные'!AL259+'Исходные данные'!$AN259*'Исходные данные'!AS259+'Исходные данные'!$AU259*'Исходные данные'!AZ259</f>
        <v>3710</v>
      </c>
      <c r="BF258" s="12">
        <f t="shared" si="42"/>
        <v>900</v>
      </c>
      <c r="BG258" s="12">
        <f t="shared" si="42"/>
        <v>6300</v>
      </c>
    </row>
    <row r="259" spans="1:59">
      <c r="A259" s="15" t="s">
        <v>553</v>
      </c>
      <c r="B259" s="15" t="s">
        <v>210</v>
      </c>
      <c r="C259" s="15" t="s">
        <v>554</v>
      </c>
      <c r="D259" s="15" t="s">
        <v>26</v>
      </c>
      <c r="E259" s="15" t="s">
        <v>130</v>
      </c>
      <c r="F259" s="15">
        <f t="shared" si="55"/>
        <v>999999999</v>
      </c>
      <c r="G259" s="15">
        <f t="shared" si="54"/>
        <v>999999999</v>
      </c>
      <c r="H259" s="15">
        <f t="shared" si="53"/>
        <v>999999999</v>
      </c>
      <c r="I259" s="15">
        <f t="shared" si="52"/>
        <v>999999999</v>
      </c>
      <c r="J259" s="15">
        <f t="shared" si="43"/>
        <v>999999999</v>
      </c>
      <c r="K259" s="15">
        <f t="shared" si="44"/>
        <v>999999999</v>
      </c>
      <c r="L259" s="15">
        <f t="shared" si="45"/>
        <v>2658.6320000000001</v>
      </c>
      <c r="M259" s="15">
        <f t="shared" si="46"/>
        <v>999999999</v>
      </c>
      <c r="N259" s="15">
        <f t="shared" si="47"/>
        <v>999999999</v>
      </c>
      <c r="O259" s="15">
        <f t="shared" si="48"/>
        <v>999999999</v>
      </c>
      <c r="P259" s="15">
        <f t="shared" si="49"/>
        <v>999999999</v>
      </c>
      <c r="Q259" s="15">
        <f t="shared" si="50"/>
        <v>999999999</v>
      </c>
      <c r="R259" s="15">
        <f t="shared" si="51"/>
        <v>999999999</v>
      </c>
      <c r="S259" s="15">
        <v>2658632</v>
      </c>
      <c r="T259" s="15">
        <v>16777215</v>
      </c>
      <c r="U259" s="15">
        <v>15000000</v>
      </c>
      <c r="V259" s="15">
        <v>1500</v>
      </c>
      <c r="W259" s="15">
        <v>5</v>
      </c>
      <c r="X259" s="20" t="s">
        <v>72</v>
      </c>
      <c r="Y259" s="16">
        <v>6.9444444444444447E-4</v>
      </c>
      <c r="Z259" s="15">
        <v>100</v>
      </c>
      <c r="AA259" s="15">
        <v>33330</v>
      </c>
      <c r="AB259" s="15" t="s">
        <v>2</v>
      </c>
      <c r="AC259" s="15">
        <v>2</v>
      </c>
      <c r="AD259" s="15">
        <v>9</v>
      </c>
      <c r="AE259" s="15">
        <v>63</v>
      </c>
      <c r="AF259" s="15" t="s">
        <v>5</v>
      </c>
      <c r="AG259" s="15">
        <v>75</v>
      </c>
      <c r="AH259" s="15">
        <v>25000</v>
      </c>
      <c r="AI259" s="15" t="s">
        <v>2</v>
      </c>
      <c r="AJ259" s="15">
        <v>1</v>
      </c>
      <c r="AK259" s="15">
        <v>12</v>
      </c>
      <c r="AL259" s="15">
        <v>20</v>
      </c>
      <c r="AM259" s="15" t="s">
        <v>17</v>
      </c>
      <c r="AN259" s="15">
        <v>10</v>
      </c>
      <c r="AO259" s="15">
        <v>3330</v>
      </c>
      <c r="AP259" s="15" t="s">
        <v>2</v>
      </c>
      <c r="AQ259" s="15">
        <v>2</v>
      </c>
      <c r="AR259" s="15">
        <v>91</v>
      </c>
      <c r="AS259" s="15">
        <v>221</v>
      </c>
      <c r="AT259" s="15">
        <v>0</v>
      </c>
      <c r="AU259" s="15">
        <v>0</v>
      </c>
      <c r="AV259" s="15">
        <v>0</v>
      </c>
      <c r="AW259" s="15">
        <v>0</v>
      </c>
      <c r="AX259" s="15">
        <v>0</v>
      </c>
      <c r="AY259" s="15">
        <v>0</v>
      </c>
      <c r="AZ259" s="15">
        <v>0</v>
      </c>
      <c r="BA259" s="15">
        <v>6</v>
      </c>
      <c r="BB259" s="15">
        <v>180</v>
      </c>
      <c r="BD259" s="12">
        <f>'Исходные данные'!$AG260*'Исходные данные'!AK260+'Исходные данные'!$AN260*'Исходные данные'!AR260+'Исходные данные'!$AU260*'Исходные данные'!AY260</f>
        <v>724</v>
      </c>
      <c r="BE259" s="12">
        <f>'Исходные данные'!$AG260*'Исходные данные'!AL260+'Исходные данные'!$AN260*'Исходные данные'!AS260+'Исходные данные'!$AU260*'Исходные данные'!AZ260</f>
        <v>1484</v>
      </c>
      <c r="BF259" s="12">
        <f t="shared" si="42"/>
        <v>360</v>
      </c>
      <c r="BG259" s="12">
        <f t="shared" si="42"/>
        <v>2520</v>
      </c>
    </row>
    <row r="260" spans="1:59">
      <c r="A260" s="15" t="s">
        <v>555</v>
      </c>
      <c r="B260" s="15" t="s">
        <v>209</v>
      </c>
      <c r="C260" s="15" t="s">
        <v>554</v>
      </c>
      <c r="D260" s="15" t="s">
        <v>3</v>
      </c>
      <c r="E260" s="15" t="s">
        <v>130</v>
      </c>
      <c r="F260" s="15">
        <f t="shared" si="55"/>
        <v>999999999</v>
      </c>
      <c r="G260" s="15">
        <f t="shared" si="54"/>
        <v>999999999</v>
      </c>
      <c r="H260" s="15">
        <f t="shared" si="53"/>
        <v>999999999</v>
      </c>
      <c r="I260" s="15">
        <f t="shared" si="52"/>
        <v>999999999</v>
      </c>
      <c r="J260" s="15">
        <f t="shared" si="43"/>
        <v>999999999</v>
      </c>
      <c r="K260" s="15">
        <f t="shared" si="44"/>
        <v>999999999</v>
      </c>
      <c r="L260" s="15">
        <f t="shared" si="45"/>
        <v>1181.616</v>
      </c>
      <c r="M260" s="15">
        <f t="shared" si="46"/>
        <v>999999999</v>
      </c>
      <c r="N260" s="15">
        <f t="shared" si="47"/>
        <v>999999999</v>
      </c>
      <c r="O260" s="15">
        <f t="shared" si="48"/>
        <v>999999999</v>
      </c>
      <c r="P260" s="15">
        <f t="shared" si="49"/>
        <v>999999999</v>
      </c>
      <c r="Q260" s="15">
        <f t="shared" si="50"/>
        <v>999999999</v>
      </c>
      <c r="R260" s="15">
        <f t="shared" si="51"/>
        <v>999999999</v>
      </c>
      <c r="S260" s="15">
        <v>1181616</v>
      </c>
      <c r="T260" s="15">
        <v>8000000</v>
      </c>
      <c r="U260" s="15">
        <v>10000000</v>
      </c>
      <c r="V260" s="15">
        <v>1500</v>
      </c>
      <c r="W260" s="15">
        <v>5</v>
      </c>
      <c r="X260" s="20" t="s">
        <v>72</v>
      </c>
      <c r="Y260" s="16">
        <v>6.9444444444444447E-4</v>
      </c>
      <c r="Z260" s="15">
        <v>40</v>
      </c>
      <c r="AA260" s="15">
        <v>13332</v>
      </c>
      <c r="AB260" s="15" t="s">
        <v>2</v>
      </c>
      <c r="AC260" s="15">
        <v>2</v>
      </c>
      <c r="AD260" s="15">
        <v>9</v>
      </c>
      <c r="AE260" s="15">
        <v>63</v>
      </c>
      <c r="AF260" s="15" t="s">
        <v>5</v>
      </c>
      <c r="AG260" s="15">
        <v>30</v>
      </c>
      <c r="AH260" s="15">
        <v>10000</v>
      </c>
      <c r="AI260" s="15" t="s">
        <v>2</v>
      </c>
      <c r="AJ260" s="15">
        <v>1</v>
      </c>
      <c r="AK260" s="15">
        <v>12</v>
      </c>
      <c r="AL260" s="15">
        <v>20</v>
      </c>
      <c r="AM260" s="15" t="s">
        <v>17</v>
      </c>
      <c r="AN260" s="15">
        <v>4</v>
      </c>
      <c r="AO260" s="15">
        <v>1332</v>
      </c>
      <c r="AP260" s="15" t="s">
        <v>2</v>
      </c>
      <c r="AQ260" s="15">
        <v>2</v>
      </c>
      <c r="AR260" s="15">
        <v>91</v>
      </c>
      <c r="AS260" s="15">
        <v>221</v>
      </c>
      <c r="AT260" s="15">
        <v>0</v>
      </c>
      <c r="AU260" s="15">
        <v>0</v>
      </c>
      <c r="AV260" s="15">
        <v>0</v>
      </c>
      <c r="AW260" s="15">
        <v>0</v>
      </c>
      <c r="AX260" s="15">
        <v>0</v>
      </c>
      <c r="AY260" s="15">
        <v>0</v>
      </c>
      <c r="AZ260" s="15">
        <v>0</v>
      </c>
      <c r="BA260" s="15">
        <v>6</v>
      </c>
      <c r="BB260" s="15">
        <v>179</v>
      </c>
      <c r="BD260" s="12">
        <f>'Исходные данные'!$AG261*'Исходные данные'!AK261+'Исходные данные'!$AN261*'Исходные данные'!AR261+'Исходные данные'!$AU261*'Исходные данные'!AY261</f>
        <v>0</v>
      </c>
      <c r="BE260" s="12">
        <f>'Исходные данные'!$AG261*'Исходные данные'!AL261+'Исходные данные'!$AN261*'Исходные данные'!AS261+'Исходные данные'!$AU261*'Исходные данные'!AZ261</f>
        <v>0</v>
      </c>
      <c r="BF260" s="12">
        <f t="shared" si="42"/>
        <v>0</v>
      </c>
      <c r="BG260" s="12">
        <f t="shared" si="42"/>
        <v>0</v>
      </c>
    </row>
  </sheetData>
  <autoFilter ref="A7:BB7">
    <filterColumn colId="2"/>
    <filterColumn colId="3"/>
    <filterColumn colId="5"/>
    <filterColumn colId="6"/>
    <filterColumn colId="7"/>
    <filterColumn colId="8"/>
    <filterColumn colId="9"/>
    <filterColumn colId="10"/>
    <filterColumn colId="11"/>
    <filterColumn colId="12"/>
    <filterColumn colId="13"/>
    <filterColumn colId="14"/>
    <filterColumn colId="15"/>
    <filterColumn colId="16"/>
    <filterColumn colId="17"/>
    <sortState ref="A3:AM255">
      <sortCondition ref="B2"/>
    </sortState>
  </autoFilter>
  <mergeCells count="4">
    <mergeCell ref="BD2:BG2"/>
    <mergeCell ref="BD3:BE4"/>
    <mergeCell ref="BF3:BG4"/>
    <mergeCell ref="F5:R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Ресурсы</vt:lpstr>
      <vt:lpstr>Доходность</vt:lpstr>
      <vt:lpstr>Исходные данные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</dc:creator>
  <cp:lastModifiedBy>W</cp:lastModifiedBy>
  <dcterms:created xsi:type="dcterms:W3CDTF">2014-01-08T14:22:19Z</dcterms:created>
  <dcterms:modified xsi:type="dcterms:W3CDTF">2014-01-10T16:27:08Z</dcterms:modified>
</cp:coreProperties>
</file>